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8981" lockStructure="1"/>
  <bookViews>
    <workbookView xWindow="240" yWindow="75" windowWidth="20115" windowHeight="7995"/>
  </bookViews>
  <sheets>
    <sheet name="PERSONAL MONTHLY BUDGET" sheetId="1" r:id="rId1"/>
    <sheet name="Sheet2" sheetId="4" state="hidden" r:id="rId2"/>
    <sheet name="Sheet3" sheetId="5" state="hidden" r:id="rId3"/>
  </sheets>
  <calcPr calcId="144525"/>
</workbook>
</file>

<file path=xl/calcChain.xml><?xml version="1.0" encoding="utf-8"?>
<calcChain xmlns="http://schemas.openxmlformats.org/spreadsheetml/2006/main">
  <c r="J12" i="1" l="1"/>
  <c r="E48" i="1"/>
  <c r="C48" i="1"/>
  <c r="C13" i="1"/>
  <c r="B7" i="5" s="1"/>
  <c r="C40" i="1"/>
  <c r="B8" i="5" s="1"/>
  <c r="B3" i="5"/>
  <c r="L12" i="1"/>
  <c r="I12" i="1"/>
  <c r="B40" i="1" l="1"/>
  <c r="D20" i="1"/>
  <c r="D48" i="1"/>
  <c r="B43" i="1"/>
  <c r="C20" i="1"/>
  <c r="D40" i="1"/>
  <c r="B9" i="5" l="1"/>
  <c r="D43" i="1"/>
  <c r="B4" i="5"/>
  <c r="C49" i="1" l="1"/>
  <c r="K12" i="1"/>
  <c r="B5" i="5"/>
  <c r="C3" i="5"/>
</calcChain>
</file>

<file path=xl/sharedStrings.xml><?xml version="1.0" encoding="utf-8"?>
<sst xmlns="http://schemas.openxmlformats.org/spreadsheetml/2006/main" count="800" uniqueCount="610">
  <si>
    <t>MONTHLY INCOME</t>
  </si>
  <si>
    <t>MONTHLY EXPENSES</t>
  </si>
  <si>
    <t>Groceries</t>
  </si>
  <si>
    <t>Eating Out</t>
  </si>
  <si>
    <t>Entertainment</t>
  </si>
  <si>
    <t>Household</t>
  </si>
  <si>
    <t>Insurance</t>
  </si>
  <si>
    <t>Investments</t>
  </si>
  <si>
    <t>Medical</t>
  </si>
  <si>
    <t>Shopping</t>
  </si>
  <si>
    <t>Transport</t>
  </si>
  <si>
    <t>Miscellaneous</t>
  </si>
  <si>
    <t>Travel</t>
  </si>
  <si>
    <t>Beauty and Fitness</t>
  </si>
  <si>
    <t>Rent or House EMI</t>
  </si>
  <si>
    <t>Other EMI</t>
  </si>
  <si>
    <t>Electricity Bill</t>
  </si>
  <si>
    <t>Cellphone/Telephone Bill</t>
  </si>
  <si>
    <t>Water Bill</t>
  </si>
  <si>
    <t>Cooking Fuel Bill</t>
  </si>
  <si>
    <t>Education/ School or College Fees</t>
  </si>
  <si>
    <t xml:space="preserve">YOUR SAVINGS FOR </t>
  </si>
  <si>
    <t>Afghanistan</t>
  </si>
  <si>
    <t>Afghan afghani</t>
  </si>
  <si>
    <t>AFN</t>
  </si>
  <si>
    <t>Akrotiri and Dhekelia (UK)</t>
  </si>
  <si>
    <t>European euro</t>
  </si>
  <si>
    <t>EUR</t>
  </si>
  <si>
    <t>Aland Islands (Finland)</t>
  </si>
  <si>
    <t>Albania</t>
  </si>
  <si>
    <t>Albanian lek</t>
  </si>
  <si>
    <t>ALL</t>
  </si>
  <si>
    <t>Algeria</t>
  </si>
  <si>
    <t>Algerian dinar</t>
  </si>
  <si>
    <t>DZD</t>
  </si>
  <si>
    <t>American Samoa (USA)</t>
  </si>
  <si>
    <t>United States dollar</t>
  </si>
  <si>
    <t>USD</t>
  </si>
  <si>
    <t>Andorra</t>
  </si>
  <si>
    <t>Angola</t>
  </si>
  <si>
    <t>Angolan kwanza</t>
  </si>
  <si>
    <t>AOA</t>
  </si>
  <si>
    <t>Anguilla (UK)</t>
  </si>
  <si>
    <t>East Caribbean dollar</t>
  </si>
  <si>
    <t>XCD</t>
  </si>
  <si>
    <t>Antigua and Barbuda</t>
  </si>
  <si>
    <t>Argentina</t>
  </si>
  <si>
    <t>Argentine peso</t>
  </si>
  <si>
    <t>ARS</t>
  </si>
  <si>
    <t>Armenia</t>
  </si>
  <si>
    <t>Armenian dram</t>
  </si>
  <si>
    <t>AMD</t>
  </si>
  <si>
    <t>Aruba (Netherlands)</t>
  </si>
  <si>
    <t>Aruban florin</t>
  </si>
  <si>
    <t>AWG</t>
  </si>
  <si>
    <t>Ascension Island (UK)</t>
  </si>
  <si>
    <t>Saint Helena pound</t>
  </si>
  <si>
    <t>SHP</t>
  </si>
  <si>
    <t>Australia</t>
  </si>
  <si>
    <t>Australian dollar</t>
  </si>
  <si>
    <t>AUD</t>
  </si>
  <si>
    <t>Austria</t>
  </si>
  <si>
    <t>Azerbaijan</t>
  </si>
  <si>
    <t>Azerbaijan manat</t>
  </si>
  <si>
    <t>AZN</t>
  </si>
  <si>
    <t>Bahamas</t>
  </si>
  <si>
    <t>Bahamian dollar</t>
  </si>
  <si>
    <t>BSD</t>
  </si>
  <si>
    <t>Bahrain</t>
  </si>
  <si>
    <t>Bahraini dinar</t>
  </si>
  <si>
    <t>BHD</t>
  </si>
  <si>
    <t>Bangladesh</t>
  </si>
  <si>
    <t>Bangladeshi taka</t>
  </si>
  <si>
    <t>BDT</t>
  </si>
  <si>
    <t>Barbados</t>
  </si>
  <si>
    <t>Barbadian dollar</t>
  </si>
  <si>
    <t>BBD</t>
  </si>
  <si>
    <t>Belarus</t>
  </si>
  <si>
    <t>Belarusian ruble</t>
  </si>
  <si>
    <t>BYN</t>
  </si>
  <si>
    <t>Belgium</t>
  </si>
  <si>
    <t>Belize</t>
  </si>
  <si>
    <t>Belize dollar</t>
  </si>
  <si>
    <t>BZD</t>
  </si>
  <si>
    <t>Benin</t>
  </si>
  <si>
    <t>West African CFA franc</t>
  </si>
  <si>
    <t>XOF</t>
  </si>
  <si>
    <t>Bermuda (UK)</t>
  </si>
  <si>
    <t>Bermudian dollar</t>
  </si>
  <si>
    <t>BMD</t>
  </si>
  <si>
    <t>Bhutan</t>
  </si>
  <si>
    <t>Bhutanese ngultrum</t>
  </si>
  <si>
    <t>BTN</t>
  </si>
  <si>
    <t>Bolivia</t>
  </si>
  <si>
    <t>Bolivian boliviano</t>
  </si>
  <si>
    <t>BOB</t>
  </si>
  <si>
    <t>Bonaire (Netherlands)</t>
  </si>
  <si>
    <t>Bosnia and Herzegovina</t>
  </si>
  <si>
    <t>Bosnia and Herzegovina convertible mark</t>
  </si>
  <si>
    <t>BAM</t>
  </si>
  <si>
    <t>Botswana</t>
  </si>
  <si>
    <t>Botswana pula</t>
  </si>
  <si>
    <t>BWP</t>
  </si>
  <si>
    <t>Brazil</t>
  </si>
  <si>
    <t>Brazilian real</t>
  </si>
  <si>
    <t>BRL</t>
  </si>
  <si>
    <t>British Indian Ocean Territory (UK)</t>
  </si>
  <si>
    <t>British Virgin Islands (UK)</t>
  </si>
  <si>
    <t>Brunei</t>
  </si>
  <si>
    <t>Brunei dollar</t>
  </si>
  <si>
    <t>BND</t>
  </si>
  <si>
    <t>Bulgaria</t>
  </si>
  <si>
    <t>Bulgarian lev</t>
  </si>
  <si>
    <t>BGN</t>
  </si>
  <si>
    <t>Burkina Faso</t>
  </si>
  <si>
    <t>Burundi</t>
  </si>
  <si>
    <t>Burundi franc</t>
  </si>
  <si>
    <t>BIF</t>
  </si>
  <si>
    <t>Cabo Verde</t>
  </si>
  <si>
    <t>Cape Verdean escudo</t>
  </si>
  <si>
    <t>CVE</t>
  </si>
  <si>
    <t>Cambodia</t>
  </si>
  <si>
    <t>Cambodian riel</t>
  </si>
  <si>
    <t>KHR</t>
  </si>
  <si>
    <t>Cameroon</t>
  </si>
  <si>
    <t>Central African CFA franc</t>
  </si>
  <si>
    <t>XAF</t>
  </si>
  <si>
    <t>Canada</t>
  </si>
  <si>
    <t>Canadian dollar</t>
  </si>
  <si>
    <t>CAD</t>
  </si>
  <si>
    <t>Caribbean Netherlands (Netherlands)</t>
  </si>
  <si>
    <t>Cayman Islands (UK)</t>
  </si>
  <si>
    <t>Cayman Islands dollar</t>
  </si>
  <si>
    <t>KYD</t>
  </si>
  <si>
    <t>Central African Republic</t>
  </si>
  <si>
    <t>Chad</t>
  </si>
  <si>
    <t>Chatham Islands (New Zealand)</t>
  </si>
  <si>
    <t>New Zealand dollar</t>
  </si>
  <si>
    <t>NZD</t>
  </si>
  <si>
    <t>Chile</t>
  </si>
  <si>
    <t>Chilean peso</t>
  </si>
  <si>
    <t>CLP</t>
  </si>
  <si>
    <t>China</t>
  </si>
  <si>
    <t>Chinese Yuan Renminbi</t>
  </si>
  <si>
    <t>CNY</t>
  </si>
  <si>
    <t>Christmas Island (Australia)</t>
  </si>
  <si>
    <t>Cocos (Keeling) Islands (Australia)</t>
  </si>
  <si>
    <t>Colombia</t>
  </si>
  <si>
    <t>Colombian peso</t>
  </si>
  <si>
    <t>COP</t>
  </si>
  <si>
    <t>Comoros</t>
  </si>
  <si>
    <t>Comorian franc</t>
  </si>
  <si>
    <t>KMF</t>
  </si>
  <si>
    <t>Congo, Democratic Republic of the</t>
  </si>
  <si>
    <t>Congolese franc</t>
  </si>
  <si>
    <t>CDF</t>
  </si>
  <si>
    <t>Congo, Republic of the</t>
  </si>
  <si>
    <t>Cook Islands (New Zealand)</t>
  </si>
  <si>
    <t>Cook Islands dollar</t>
  </si>
  <si>
    <t>none</t>
  </si>
  <si>
    <t>Costa Rica</t>
  </si>
  <si>
    <t>Costa Rican colon</t>
  </si>
  <si>
    <t>CRC</t>
  </si>
  <si>
    <t>Cote d'Ivoire</t>
  </si>
  <si>
    <t>Croatia</t>
  </si>
  <si>
    <t>Croatian kuna</t>
  </si>
  <si>
    <t>HRK</t>
  </si>
  <si>
    <t>Cuba</t>
  </si>
  <si>
    <t>Cuban peso</t>
  </si>
  <si>
    <t>CUP</t>
  </si>
  <si>
    <t>Curacao (Netherlands)</t>
  </si>
  <si>
    <t>Netherlands Antillean guilder</t>
  </si>
  <si>
    <t>ANG</t>
  </si>
  <si>
    <t>Cyprus</t>
  </si>
  <si>
    <t>Czech Republic</t>
  </si>
  <si>
    <t>Czech koruna</t>
  </si>
  <si>
    <t>CZK</t>
  </si>
  <si>
    <t>Denmark</t>
  </si>
  <si>
    <t>Danish krone</t>
  </si>
  <si>
    <t>DKK</t>
  </si>
  <si>
    <t>Djibouti</t>
  </si>
  <si>
    <t>Djiboutian franc</t>
  </si>
  <si>
    <t>DJF</t>
  </si>
  <si>
    <t>Dominica</t>
  </si>
  <si>
    <t>Dominican Republic</t>
  </si>
  <si>
    <t>Dominican peso</t>
  </si>
  <si>
    <t>DOP</t>
  </si>
  <si>
    <t>Ecuador</t>
  </si>
  <si>
    <t>Egypt</t>
  </si>
  <si>
    <t>Egyptian pound</t>
  </si>
  <si>
    <t>EGP</t>
  </si>
  <si>
    <t>El Salvador</t>
  </si>
  <si>
    <t>Equatorial Guinea</t>
  </si>
  <si>
    <t>Eritrea</t>
  </si>
  <si>
    <t>Eritrean nakfa</t>
  </si>
  <si>
    <t>ERN</t>
  </si>
  <si>
    <t>Estonia</t>
  </si>
  <si>
    <t>Eswatini (formerly Swaziland)</t>
  </si>
  <si>
    <t>Swazi lilangeni</t>
  </si>
  <si>
    <t>SZL</t>
  </si>
  <si>
    <t>Ethiopia</t>
  </si>
  <si>
    <t>Ethiopian birr</t>
  </si>
  <si>
    <t>ETB</t>
  </si>
  <si>
    <t>Falkland Islands (UK)</t>
  </si>
  <si>
    <t>Falkland Islands pound</t>
  </si>
  <si>
    <t>FKP</t>
  </si>
  <si>
    <t>Faroe Islands (Denmark)</t>
  </si>
  <si>
    <t>Faroese krona</t>
  </si>
  <si>
    <t>Fiji</t>
  </si>
  <si>
    <t>Fijian dollar</t>
  </si>
  <si>
    <t>FJD</t>
  </si>
  <si>
    <t>Finland</t>
  </si>
  <si>
    <t>France</t>
  </si>
  <si>
    <t>French Guiana (France)</t>
  </si>
  <si>
    <t>French Polynesia (France)</t>
  </si>
  <si>
    <t>CFP franc</t>
  </si>
  <si>
    <t>XPF</t>
  </si>
  <si>
    <t>Gabon</t>
  </si>
  <si>
    <t>Gambia</t>
  </si>
  <si>
    <t>Gambian dalasi</t>
  </si>
  <si>
    <t>GMD</t>
  </si>
  <si>
    <t>Georgia</t>
  </si>
  <si>
    <t>Georgian lari</t>
  </si>
  <si>
    <t>GEL</t>
  </si>
  <si>
    <t>Germany</t>
  </si>
  <si>
    <t>Ghana</t>
  </si>
  <si>
    <t>Ghanaian cedi</t>
  </si>
  <si>
    <t>GHS</t>
  </si>
  <si>
    <t>Gibraltar (UK)</t>
  </si>
  <si>
    <t>Gibraltar pound</t>
  </si>
  <si>
    <t>GIP</t>
  </si>
  <si>
    <t>Greece</t>
  </si>
  <si>
    <t>Greenland (Denmark)</t>
  </si>
  <si>
    <t>Grenada</t>
  </si>
  <si>
    <t>Guadeloupe (France)</t>
  </si>
  <si>
    <t>Guam (USA)</t>
  </si>
  <si>
    <t>Guatemala</t>
  </si>
  <si>
    <t>Guatemalan quetzal</t>
  </si>
  <si>
    <t>GTQ</t>
  </si>
  <si>
    <t>Guernsey (UK)</t>
  </si>
  <si>
    <t>Guernsey Pound</t>
  </si>
  <si>
    <t>GGP</t>
  </si>
  <si>
    <t>Guinea</t>
  </si>
  <si>
    <t>Guinean franc</t>
  </si>
  <si>
    <t>GNF</t>
  </si>
  <si>
    <t>Guinea-Bissau</t>
  </si>
  <si>
    <t>Guyana</t>
  </si>
  <si>
    <t>Guyanese dollar</t>
  </si>
  <si>
    <t>GYD</t>
  </si>
  <si>
    <t>Haiti</t>
  </si>
  <si>
    <t>Haitian gourde</t>
  </si>
  <si>
    <t>HTG</t>
  </si>
  <si>
    <t>Honduras</t>
  </si>
  <si>
    <t>Honduran lempira</t>
  </si>
  <si>
    <t>HNL</t>
  </si>
  <si>
    <t>Hong Kong (China)</t>
  </si>
  <si>
    <t>Hong Kong dollar</t>
  </si>
  <si>
    <t>HKD</t>
  </si>
  <si>
    <t>Hungary</t>
  </si>
  <si>
    <t>Hungarian forint</t>
  </si>
  <si>
    <t>HUF</t>
  </si>
  <si>
    <t>Iceland</t>
  </si>
  <si>
    <t>Icelandic krona</t>
  </si>
  <si>
    <t>ISK</t>
  </si>
  <si>
    <t>India</t>
  </si>
  <si>
    <t>Indian rupee</t>
  </si>
  <si>
    <t>INR</t>
  </si>
  <si>
    <t>Indonesia</t>
  </si>
  <si>
    <t>Indonesian rupiah</t>
  </si>
  <si>
    <t>IDR</t>
  </si>
  <si>
    <t>International Monetary Fund (IMF)</t>
  </si>
  <si>
    <t>SDR (Special Drawing Right)</t>
  </si>
  <si>
    <t>XDR</t>
  </si>
  <si>
    <t>Iran</t>
  </si>
  <si>
    <t>Iranian rial</t>
  </si>
  <si>
    <t>IRR</t>
  </si>
  <si>
    <t>Iraq</t>
  </si>
  <si>
    <t>Iraqi dinar</t>
  </si>
  <si>
    <t>IQD</t>
  </si>
  <si>
    <t>Ireland</t>
  </si>
  <si>
    <t>Isle of Man (UK)</t>
  </si>
  <si>
    <t>Manx pound</t>
  </si>
  <si>
    <t>IMP</t>
  </si>
  <si>
    <t>Israel</t>
  </si>
  <si>
    <t>Israeli new shekel</t>
  </si>
  <si>
    <t>ILS</t>
  </si>
  <si>
    <t>Italy</t>
  </si>
  <si>
    <t>Jamaica</t>
  </si>
  <si>
    <t>Jamaican dollar</t>
  </si>
  <si>
    <t>JMD</t>
  </si>
  <si>
    <t>Japan</t>
  </si>
  <si>
    <t>Japanese yen</t>
  </si>
  <si>
    <t>JPY</t>
  </si>
  <si>
    <t>Jersey (UK)</t>
  </si>
  <si>
    <t>Jersey pound</t>
  </si>
  <si>
    <t>JEP</t>
  </si>
  <si>
    <t>Jordan</t>
  </si>
  <si>
    <t>Jordanian dinar</t>
  </si>
  <si>
    <t>JOD</t>
  </si>
  <si>
    <t>Kazakhstan</t>
  </si>
  <si>
    <t>Kazakhstani tenge</t>
  </si>
  <si>
    <t>KZT</t>
  </si>
  <si>
    <t>Kenya</t>
  </si>
  <si>
    <t>Kenyan shilling</t>
  </si>
  <si>
    <t>KES</t>
  </si>
  <si>
    <t>Kiribati</t>
  </si>
  <si>
    <t>Kosovo</t>
  </si>
  <si>
    <t>Kuwait</t>
  </si>
  <si>
    <t>Kuwaiti dinar</t>
  </si>
  <si>
    <t>KWD</t>
  </si>
  <si>
    <t>Kyrgyzstan</t>
  </si>
  <si>
    <t>Kyrgyzstani som</t>
  </si>
  <si>
    <t>KGS</t>
  </si>
  <si>
    <t>Laos</t>
  </si>
  <si>
    <t>Lao kip</t>
  </si>
  <si>
    <t>LAK</t>
  </si>
  <si>
    <t>Latvia</t>
  </si>
  <si>
    <t>Lebanon</t>
  </si>
  <si>
    <t>Lebanese pound</t>
  </si>
  <si>
    <t>LBP</t>
  </si>
  <si>
    <t>Lesotho</t>
  </si>
  <si>
    <t>Lesotho loti</t>
  </si>
  <si>
    <t>LSL</t>
  </si>
  <si>
    <t>Liberia</t>
  </si>
  <si>
    <t>Liberian dollar</t>
  </si>
  <si>
    <t>LRD</t>
  </si>
  <si>
    <t>Libya</t>
  </si>
  <si>
    <t>Libyan dinar</t>
  </si>
  <si>
    <t>LYD</t>
  </si>
  <si>
    <t>Liechtenstein</t>
  </si>
  <si>
    <t>Swiss franc</t>
  </si>
  <si>
    <t>CHF</t>
  </si>
  <si>
    <t>Lithuania</t>
  </si>
  <si>
    <t>Luxembourg</t>
  </si>
  <si>
    <t>Macau (China)</t>
  </si>
  <si>
    <t>Macanese pataca</t>
  </si>
  <si>
    <t>MOP</t>
  </si>
  <si>
    <t>Macedonia (FYROM)</t>
  </si>
  <si>
    <t>Macedonian denar</t>
  </si>
  <si>
    <t>MKD</t>
  </si>
  <si>
    <t>Madagascar</t>
  </si>
  <si>
    <t>Malagasy ariary</t>
  </si>
  <si>
    <t>MGA</t>
  </si>
  <si>
    <t>Malawi</t>
  </si>
  <si>
    <t>Malawian kwacha</t>
  </si>
  <si>
    <t>MWK</t>
  </si>
  <si>
    <t>Malaysia</t>
  </si>
  <si>
    <t>Malaysian ringgit</t>
  </si>
  <si>
    <t>MYR</t>
  </si>
  <si>
    <t>Maldives</t>
  </si>
  <si>
    <t>Maldivian rufiyaa</t>
  </si>
  <si>
    <t>MVR</t>
  </si>
  <si>
    <t>Mali</t>
  </si>
  <si>
    <t>Malta</t>
  </si>
  <si>
    <t>Marshall Islands</t>
  </si>
  <si>
    <t>Martinique (France)</t>
  </si>
  <si>
    <t>Mauritania</t>
  </si>
  <si>
    <t>Mauritanian ouguiya</t>
  </si>
  <si>
    <t>MRU</t>
  </si>
  <si>
    <t>Mauritius</t>
  </si>
  <si>
    <t>Mauritian rupee</t>
  </si>
  <si>
    <t>MUR</t>
  </si>
  <si>
    <t>Mayotte (France)</t>
  </si>
  <si>
    <t>Mexico</t>
  </si>
  <si>
    <t>Mexican peso</t>
  </si>
  <si>
    <t>MXN</t>
  </si>
  <si>
    <t>Micronesia</t>
  </si>
  <si>
    <t>Moldova</t>
  </si>
  <si>
    <t>Moldovan leu</t>
  </si>
  <si>
    <t>MDL</t>
  </si>
  <si>
    <t>Monaco</t>
  </si>
  <si>
    <t>Mongolia</t>
  </si>
  <si>
    <t>Mongolian tugrik</t>
  </si>
  <si>
    <t>MNT</t>
  </si>
  <si>
    <t>Montenegro</t>
  </si>
  <si>
    <t>Montserrat (UK)</t>
  </si>
  <si>
    <t>Morocco</t>
  </si>
  <si>
    <t>Moroccan dirham</t>
  </si>
  <si>
    <t>MAD</t>
  </si>
  <si>
    <t>Mozambique</t>
  </si>
  <si>
    <t>Mozambican metical</t>
  </si>
  <si>
    <t>MZN</t>
  </si>
  <si>
    <t>Myanmar (formerly Burma)</t>
  </si>
  <si>
    <t>Myanmar kyat</t>
  </si>
  <si>
    <t>MMK</t>
  </si>
  <si>
    <t>Namibia</t>
  </si>
  <si>
    <t>Namibian dollar</t>
  </si>
  <si>
    <t>NAD</t>
  </si>
  <si>
    <t>Nauru</t>
  </si>
  <si>
    <t>Nepal</t>
  </si>
  <si>
    <t>Nepalese rupee</t>
  </si>
  <si>
    <t>NPR</t>
  </si>
  <si>
    <t>Netherlands</t>
  </si>
  <si>
    <t>New Caledonia (France)</t>
  </si>
  <si>
    <t>New Zealand</t>
  </si>
  <si>
    <t>Nicaragua</t>
  </si>
  <si>
    <t>Nicaraguan cordoba</t>
  </si>
  <si>
    <t>NIO</t>
  </si>
  <si>
    <t>Niger</t>
  </si>
  <si>
    <t>Nigeria</t>
  </si>
  <si>
    <t>Nigerian naira</t>
  </si>
  <si>
    <t>NGN</t>
  </si>
  <si>
    <t>Niue (New Zealand)</t>
  </si>
  <si>
    <t>Norfolk Island (Australia)</t>
  </si>
  <si>
    <t>Northern Mariana Islands (USA)</t>
  </si>
  <si>
    <t>North Korea</t>
  </si>
  <si>
    <t>North Korean won</t>
  </si>
  <si>
    <t>KPW</t>
  </si>
  <si>
    <t>Norway</t>
  </si>
  <si>
    <t>Norwegian krone</t>
  </si>
  <si>
    <t>NOK</t>
  </si>
  <si>
    <t>Oman</t>
  </si>
  <si>
    <t>Omani rial</t>
  </si>
  <si>
    <t>OMR</t>
  </si>
  <si>
    <t>Pakistan</t>
  </si>
  <si>
    <t>Pakistani rupee</t>
  </si>
  <si>
    <t>PKR</t>
  </si>
  <si>
    <t>Palau</t>
  </si>
  <si>
    <t>Palestine</t>
  </si>
  <si>
    <t>Panama</t>
  </si>
  <si>
    <t>Papua New Guinea</t>
  </si>
  <si>
    <t>Papua New Guinean kina</t>
  </si>
  <si>
    <t>PGK</t>
  </si>
  <si>
    <t>Paraguay</t>
  </si>
  <si>
    <t>Paraguayan guarani</t>
  </si>
  <si>
    <t>PYG</t>
  </si>
  <si>
    <t>Peru</t>
  </si>
  <si>
    <t>Peruvian sol</t>
  </si>
  <si>
    <t>PEN</t>
  </si>
  <si>
    <t>Philippines</t>
  </si>
  <si>
    <t>Philippine peso</t>
  </si>
  <si>
    <t>PHP</t>
  </si>
  <si>
    <t>Pitcairn Islands (UK)</t>
  </si>
  <si>
    <t>Poland</t>
  </si>
  <si>
    <t>Polish zloty</t>
  </si>
  <si>
    <t>PLN</t>
  </si>
  <si>
    <t>Portugal</t>
  </si>
  <si>
    <t>Puerto Rico (USA)</t>
  </si>
  <si>
    <t>Qatar</t>
  </si>
  <si>
    <t>Qatari riyal</t>
  </si>
  <si>
    <t>QAR</t>
  </si>
  <si>
    <t>Reunion (France)</t>
  </si>
  <si>
    <t>Romania</t>
  </si>
  <si>
    <t>Romanian leu</t>
  </si>
  <si>
    <t>RON</t>
  </si>
  <si>
    <t>Russia</t>
  </si>
  <si>
    <t>Russian ruble</t>
  </si>
  <si>
    <t>RUB</t>
  </si>
  <si>
    <t>Rwanda</t>
  </si>
  <si>
    <t>Rwandan franc</t>
  </si>
  <si>
    <t>RWF</t>
  </si>
  <si>
    <t>Saba (Netherlands)</t>
  </si>
  <si>
    <t>Saint Barthelemy (France)</t>
  </si>
  <si>
    <t>Saint Helena (UK)</t>
  </si>
  <si>
    <t>Saint Kitts and Nevis</t>
  </si>
  <si>
    <t>Saint Lucia</t>
  </si>
  <si>
    <t>Saint Martin (France)</t>
  </si>
  <si>
    <t>Saint Pierre and Miquelon (France)</t>
  </si>
  <si>
    <t>Saint Vincent and the Grenadines</t>
  </si>
  <si>
    <t>Samoa</t>
  </si>
  <si>
    <t>Samoan tala</t>
  </si>
  <si>
    <t>WST</t>
  </si>
  <si>
    <t>San Marino</t>
  </si>
  <si>
    <t>Sao Tome and Principe</t>
  </si>
  <si>
    <t>Sao Tome and Principe dobra</t>
  </si>
  <si>
    <t>STN</t>
  </si>
  <si>
    <t>Saudi Arabia</t>
  </si>
  <si>
    <t>Saudi Arabian riyal</t>
  </si>
  <si>
    <t>SAR</t>
  </si>
  <si>
    <t>Senegal</t>
  </si>
  <si>
    <t>Serbia</t>
  </si>
  <si>
    <t>Serbian dinar</t>
  </si>
  <si>
    <t>RSD</t>
  </si>
  <si>
    <t>Seychelles</t>
  </si>
  <si>
    <t>Seychellois rupee</t>
  </si>
  <si>
    <t>SCR</t>
  </si>
  <si>
    <t>Sierra Leone</t>
  </si>
  <si>
    <t>Sierra Leonean leone</t>
  </si>
  <si>
    <t>SLL</t>
  </si>
  <si>
    <t>Singapore</t>
  </si>
  <si>
    <t>Singapore dollar</t>
  </si>
  <si>
    <t>SGD</t>
  </si>
  <si>
    <t>Sint Eustatius (Netherlands)</t>
  </si>
  <si>
    <t>Sint Maarten (Netherlands)</t>
  </si>
  <si>
    <t>Slovakia</t>
  </si>
  <si>
    <t>Slovenia</t>
  </si>
  <si>
    <t>Solomon Islands</t>
  </si>
  <si>
    <t>Solomon Islands dollar</t>
  </si>
  <si>
    <t>SBD</t>
  </si>
  <si>
    <t>Somalia</t>
  </si>
  <si>
    <t>Somali shilling</t>
  </si>
  <si>
    <t>SOS</t>
  </si>
  <si>
    <t>South Africa</t>
  </si>
  <si>
    <t>South African rand</t>
  </si>
  <si>
    <t>ZAR</t>
  </si>
  <si>
    <t>South Georgia Island (UK)</t>
  </si>
  <si>
    <t>Pound sterling</t>
  </si>
  <si>
    <t>GBP</t>
  </si>
  <si>
    <t>South Korea</t>
  </si>
  <si>
    <t>South Korean won</t>
  </si>
  <si>
    <t>KRW</t>
  </si>
  <si>
    <t>South Sudan</t>
  </si>
  <si>
    <t>South Sudanese pound</t>
  </si>
  <si>
    <t>SSP</t>
  </si>
  <si>
    <t>Spain</t>
  </si>
  <si>
    <t>Sri Lanka</t>
  </si>
  <si>
    <t>Sri Lankan rupee</t>
  </si>
  <si>
    <t>LKR</t>
  </si>
  <si>
    <t>Sudan</t>
  </si>
  <si>
    <t>Sudanese pound</t>
  </si>
  <si>
    <t>SDG</t>
  </si>
  <si>
    <t>Suriname</t>
  </si>
  <si>
    <t>Surinamese dollar</t>
  </si>
  <si>
    <t>SRD</t>
  </si>
  <si>
    <t>Svalbard and Jan Mayen (Norway)</t>
  </si>
  <si>
    <t>Sweden</t>
  </si>
  <si>
    <t>Swedish krona</t>
  </si>
  <si>
    <t>SEK</t>
  </si>
  <si>
    <t>Switzerland</t>
  </si>
  <si>
    <t>Syria</t>
  </si>
  <si>
    <t>Syrian pound</t>
  </si>
  <si>
    <t>SYP</t>
  </si>
  <si>
    <t>Taiwan</t>
  </si>
  <si>
    <t>New Taiwan dollar</t>
  </si>
  <si>
    <t>TWD</t>
  </si>
  <si>
    <t>Tajikistan</t>
  </si>
  <si>
    <t>Tajikistani somoni</t>
  </si>
  <si>
    <t>TJS</t>
  </si>
  <si>
    <t>Tanzania</t>
  </si>
  <si>
    <t>Tanzanian shilling</t>
  </si>
  <si>
    <t>TZS</t>
  </si>
  <si>
    <t>Thailand</t>
  </si>
  <si>
    <t>Thai baht</t>
  </si>
  <si>
    <t>THB</t>
  </si>
  <si>
    <t>Timor-Leste</t>
  </si>
  <si>
    <t>Togo</t>
  </si>
  <si>
    <t>Tokelau (New Zealand)</t>
  </si>
  <si>
    <t>Tonga</t>
  </si>
  <si>
    <t>Tongan pa’anga</t>
  </si>
  <si>
    <t>TOP</t>
  </si>
  <si>
    <t>Trinidad and Tobago</t>
  </si>
  <si>
    <t>Trinidad and Tobago dollar</t>
  </si>
  <si>
    <t>TTD</t>
  </si>
  <si>
    <t>Tristan da Cunha (UK)</t>
  </si>
  <si>
    <t>Tunisia</t>
  </si>
  <si>
    <t>Tunisian dinar</t>
  </si>
  <si>
    <t>TND</t>
  </si>
  <si>
    <t>Turkey</t>
  </si>
  <si>
    <t>Turkish lira</t>
  </si>
  <si>
    <t>TRY</t>
  </si>
  <si>
    <t>Turkmenistan</t>
  </si>
  <si>
    <t>Turkmen manat</t>
  </si>
  <si>
    <t>TMT</t>
  </si>
  <si>
    <t>Turks and Caicos Islands (UK)</t>
  </si>
  <si>
    <t>Tuvalu</t>
  </si>
  <si>
    <t>Uganda</t>
  </si>
  <si>
    <t>Ugandan shilling</t>
  </si>
  <si>
    <t>UGX</t>
  </si>
  <si>
    <t>Ukraine</t>
  </si>
  <si>
    <t>Ukrainian hryvnia</t>
  </si>
  <si>
    <t>UAH</t>
  </si>
  <si>
    <t>United Arab Emirates</t>
  </si>
  <si>
    <t>UAE dirham</t>
  </si>
  <si>
    <t>AED</t>
  </si>
  <si>
    <t>United Kingdom</t>
  </si>
  <si>
    <t>United States of America</t>
  </si>
  <si>
    <t>Uruguay</t>
  </si>
  <si>
    <t>Uruguayan peso</t>
  </si>
  <si>
    <t>UYU</t>
  </si>
  <si>
    <t>US Virgin Islands (USA)</t>
  </si>
  <si>
    <t>Uzbekistan</t>
  </si>
  <si>
    <t>Uzbekistani som</t>
  </si>
  <si>
    <t>UZS</t>
  </si>
  <si>
    <t>Vanuatu</t>
  </si>
  <si>
    <t>Vanuatu vatu</t>
  </si>
  <si>
    <t>VUV</t>
  </si>
  <si>
    <t>Vatican City (Holy See)</t>
  </si>
  <si>
    <t>Venezuela</t>
  </si>
  <si>
    <t>Venezuelan bolivar</t>
  </si>
  <si>
    <t>VES</t>
  </si>
  <si>
    <t>Vietnam</t>
  </si>
  <si>
    <t>Vietnamese dong</t>
  </si>
  <si>
    <t>VND</t>
  </si>
  <si>
    <t>Wake Island (USA)</t>
  </si>
  <si>
    <t>Wallis and Futuna (France)</t>
  </si>
  <si>
    <t>Yemen</t>
  </si>
  <si>
    <t>Yemeni rial</t>
  </si>
  <si>
    <t>YER</t>
  </si>
  <si>
    <t>Zambia</t>
  </si>
  <si>
    <t>Zambian kwacha</t>
  </si>
  <si>
    <t>ZMW</t>
  </si>
  <si>
    <t>Zimbabwe</t>
  </si>
  <si>
    <t>Country</t>
  </si>
  <si>
    <t>Currency</t>
  </si>
  <si>
    <t>Currency Code</t>
  </si>
  <si>
    <t>SELECT YOUR COUNTRY</t>
  </si>
  <si>
    <t>YOUR CURRENCY</t>
  </si>
  <si>
    <t>Expenses Head</t>
  </si>
  <si>
    <t>Expenses</t>
  </si>
  <si>
    <t>Savings</t>
  </si>
  <si>
    <t>MAIN INCOME SOURCE</t>
  </si>
  <si>
    <t>OTHER INCOME</t>
  </si>
  <si>
    <t>Income</t>
  </si>
  <si>
    <t>Estimated</t>
  </si>
  <si>
    <t>Actual</t>
  </si>
  <si>
    <t>PERSONAL BUDGET SPREADSHEET BY WWW.MONEYGROWTHGURU.COM</t>
  </si>
  <si>
    <t>SUMMARY</t>
  </si>
  <si>
    <t xml:space="preserve">You have spent the most on </t>
  </si>
  <si>
    <t xml:space="preserve">Your percentage of savings is </t>
  </si>
  <si>
    <t>For support on how to use this spreadsheet, 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</si>
</sst>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7030A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6"/>
      <color rgb="FF0070C0"/>
      <name val="Calibri"/>
      <family val="2"/>
      <scheme val="minor"/>
    </font>
    <font>
      <b/>
      <sz val="10"/>
      <color rgb="FF7030A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6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vertical="center" wrapText="1"/>
    </xf>
    <xf numFmtId="0" fontId="1" fillId="0" borderId="2" xfId="0" applyFont="1" applyBorder="1"/>
    <xf numFmtId="0" fontId="1" fillId="0" borderId="5" xfId="0" applyFont="1" applyBorder="1"/>
    <xf numFmtId="0" fontId="4" fillId="0" borderId="9" xfId="0" applyFont="1" applyBorder="1" applyAlignment="1">
      <alignment vertical="center"/>
    </xf>
    <xf numFmtId="0" fontId="10" fillId="0" borderId="0" xfId="0" applyFont="1"/>
    <xf numFmtId="0" fontId="11" fillId="0" borderId="0" xfId="0" applyFont="1"/>
    <xf numFmtId="0" fontId="1" fillId="3" borderId="1" xfId="0" applyFont="1" applyFill="1" applyBorder="1" applyProtection="1"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2" borderId="1" xfId="0" applyFill="1" applyBorder="1" applyProtection="1">
      <protection hidden="1"/>
    </xf>
    <xf numFmtId="10" fontId="1" fillId="0" borderId="0" xfId="0" applyNumberFormat="1" applyFont="1" applyProtection="1">
      <protection hidden="1"/>
    </xf>
    <xf numFmtId="0" fontId="12" fillId="0" borderId="0" xfId="0" applyNumberFormat="1" applyFont="1" applyProtection="1">
      <protection hidden="1"/>
    </xf>
    <xf numFmtId="0" fontId="9" fillId="0" borderId="1" xfId="0" applyFont="1" applyFill="1" applyBorder="1" applyProtection="1">
      <protection hidden="1"/>
    </xf>
    <xf numFmtId="0" fontId="4" fillId="0" borderId="15" xfId="0" applyFont="1" applyBorder="1" applyAlignment="1" applyProtection="1">
      <alignment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Alignment="1" applyProtection="1">
      <alignment horizontal="right"/>
      <protection hidden="1"/>
    </xf>
    <xf numFmtId="0" fontId="3" fillId="2" borderId="1" xfId="0" applyFont="1" applyFill="1" applyBorder="1" applyProtection="1">
      <protection hidden="1"/>
    </xf>
    <xf numFmtId="0" fontId="3" fillId="4" borderId="17" xfId="0" applyFont="1" applyFill="1" applyBorder="1" applyProtection="1">
      <protection locked="0"/>
    </xf>
    <xf numFmtId="0" fontId="0" fillId="4" borderId="8" xfId="0" applyFill="1" applyBorder="1" applyProtection="1">
      <protection locked="0"/>
    </xf>
    <xf numFmtId="0" fontId="3" fillId="4" borderId="18" xfId="0" applyFont="1" applyFill="1" applyBorder="1" applyProtection="1">
      <protection locked="0"/>
    </xf>
    <xf numFmtId="0" fontId="0" fillId="4" borderId="4" xfId="0" applyFill="1" applyBorder="1" applyProtection="1">
      <protection locked="0"/>
    </xf>
    <xf numFmtId="0" fontId="3" fillId="4" borderId="16" xfId="0" applyFont="1" applyFill="1" applyBorder="1" applyProtection="1">
      <protection locked="0"/>
    </xf>
    <xf numFmtId="0" fontId="0" fillId="4" borderId="6" xfId="0" applyFill="1" applyBorder="1" applyProtection="1">
      <protection locked="0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locked="0"/>
    </xf>
    <xf numFmtId="0" fontId="1" fillId="0" borderId="13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0" fillId="4" borderId="19" xfId="0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20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14" fillId="0" borderId="0" xfId="1" applyFont="1" applyAlignment="1">
      <alignment horizontal="center"/>
    </xf>
    <xf numFmtId="0" fontId="3" fillId="0" borderId="7" xfId="0" applyFont="1" applyFill="1" applyBorder="1" applyProtection="1">
      <protection locked="0"/>
    </xf>
    <xf numFmtId="0" fontId="3" fillId="0" borderId="3" xfId="0" applyFont="1" applyFill="1" applyBorder="1" applyProtection="1">
      <protection locked="0"/>
    </xf>
    <xf numFmtId="0" fontId="3" fillId="0" borderId="5" xfId="0" applyFont="1" applyFill="1" applyBorder="1" applyProtection="1">
      <protection locked="0"/>
    </xf>
    <xf numFmtId="0" fontId="5" fillId="0" borderId="14" xfId="0" applyFont="1" applyFill="1" applyBorder="1" applyAlignment="1" applyProtection="1">
      <alignment horizontal="right"/>
      <protection hidden="1"/>
    </xf>
    <xf numFmtId="0" fontId="5" fillId="0" borderId="13" xfId="0" applyFont="1" applyFill="1" applyBorder="1" applyAlignment="1" applyProtection="1">
      <alignment horizontal="right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EXPENSES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'PERSONAL MONTHLY BUDGET'!$D$20</c:f>
              <c:strCache>
                <c:ptCount val="1"/>
                <c:pt idx="0">
                  <c:v>Actual Amount in USD</c:v>
                </c:pt>
              </c:strCache>
            </c:strRef>
          </c:tx>
          <c:invertIfNegative val="0"/>
          <c:cat>
            <c:strRef>
              <c:f>'PERSONAL MONTHLY BUDGET'!$B$21:$B$39</c:f>
              <c:strCache>
                <c:ptCount val="19"/>
                <c:pt idx="0">
                  <c:v>Rent or House EMI</c:v>
                </c:pt>
                <c:pt idx="1">
                  <c:v>Other EMI</c:v>
                </c:pt>
                <c:pt idx="2">
                  <c:v>Groceries</c:v>
                </c:pt>
                <c:pt idx="3">
                  <c:v>Electricity Bill</c:v>
                </c:pt>
                <c:pt idx="4">
                  <c:v>Cellphone/Telephone Bill</c:v>
                </c:pt>
                <c:pt idx="5">
                  <c:v>Water Bill</c:v>
                </c:pt>
                <c:pt idx="6">
                  <c:v>Cooking Fuel Bill</c:v>
                </c:pt>
                <c:pt idx="7">
                  <c:v>Eating Out</c:v>
                </c:pt>
                <c:pt idx="8">
                  <c:v>Education/ School or College Fees</c:v>
                </c:pt>
                <c:pt idx="9">
                  <c:v>Entertainment</c:v>
                </c:pt>
                <c:pt idx="10">
                  <c:v>Household</c:v>
                </c:pt>
                <c:pt idx="11">
                  <c:v>Insurance</c:v>
                </c:pt>
                <c:pt idx="12">
                  <c:v>Investments</c:v>
                </c:pt>
                <c:pt idx="13">
                  <c:v>Medical</c:v>
                </c:pt>
                <c:pt idx="14">
                  <c:v>Shopping</c:v>
                </c:pt>
                <c:pt idx="15">
                  <c:v>Transport</c:v>
                </c:pt>
                <c:pt idx="16">
                  <c:v>Beauty and Fitness</c:v>
                </c:pt>
                <c:pt idx="17">
                  <c:v>Travel</c:v>
                </c:pt>
                <c:pt idx="18">
                  <c:v>Miscellaneous</c:v>
                </c:pt>
              </c:strCache>
            </c:strRef>
          </c:cat>
          <c:val>
            <c:numRef>
              <c:f>'PERSONAL MONTHLY BUDGET'!$D$21:$D$39</c:f>
              <c:numCache>
                <c:formatCode>General</c:formatCode>
                <c:ptCount val="19"/>
                <c:pt idx="0">
                  <c:v>900</c:v>
                </c:pt>
                <c:pt idx="1">
                  <c:v>0</c:v>
                </c:pt>
                <c:pt idx="2">
                  <c:v>300</c:v>
                </c:pt>
                <c:pt idx="3">
                  <c:v>50</c:v>
                </c:pt>
                <c:pt idx="4">
                  <c:v>17</c:v>
                </c:pt>
                <c:pt idx="5">
                  <c:v>5</c:v>
                </c:pt>
                <c:pt idx="6">
                  <c:v>25</c:v>
                </c:pt>
                <c:pt idx="7">
                  <c:v>600</c:v>
                </c:pt>
                <c:pt idx="8">
                  <c:v>200</c:v>
                </c:pt>
                <c:pt idx="9">
                  <c:v>800</c:v>
                </c:pt>
                <c:pt idx="10">
                  <c:v>900</c:v>
                </c:pt>
                <c:pt idx="11">
                  <c:v>200</c:v>
                </c:pt>
                <c:pt idx="12">
                  <c:v>1000</c:v>
                </c:pt>
                <c:pt idx="13">
                  <c:v>500</c:v>
                </c:pt>
                <c:pt idx="14">
                  <c:v>600</c:v>
                </c:pt>
                <c:pt idx="15">
                  <c:v>150</c:v>
                </c:pt>
                <c:pt idx="16">
                  <c:v>0</c:v>
                </c:pt>
                <c:pt idx="17">
                  <c:v>0</c:v>
                </c:pt>
                <c:pt idx="18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073920"/>
        <c:axId val="91079808"/>
      </c:barChart>
      <c:catAx>
        <c:axId val="91073920"/>
        <c:scaling>
          <c:orientation val="minMax"/>
        </c:scaling>
        <c:delete val="0"/>
        <c:axPos val="b"/>
        <c:majorTickMark val="out"/>
        <c:minorTickMark val="none"/>
        <c:tickLblPos val="nextTo"/>
        <c:crossAx val="91079808"/>
        <c:crosses val="autoZero"/>
        <c:auto val="1"/>
        <c:lblAlgn val="ctr"/>
        <c:lblOffset val="100"/>
        <c:noMultiLvlLbl val="0"/>
      </c:catAx>
      <c:valAx>
        <c:axId val="91079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073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2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SAVINGS VS EXPENSES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Pt>
            <c:idx val="1"/>
            <c:bubble3D val="0"/>
            <c:explosion val="0"/>
          </c:dPt>
          <c:dLbls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Sheet3!$A$4:$A$5</c:f>
              <c:strCache>
                <c:ptCount val="2"/>
                <c:pt idx="0">
                  <c:v>Expenses</c:v>
                </c:pt>
                <c:pt idx="1">
                  <c:v>Savings</c:v>
                </c:pt>
              </c:strCache>
            </c:strRef>
          </c:cat>
          <c:val>
            <c:numRef>
              <c:f>Sheet3!$B$4:$B$5</c:f>
              <c:numCache>
                <c:formatCode>General</c:formatCode>
                <c:ptCount val="2"/>
                <c:pt idx="0">
                  <c:v>6347</c:v>
                </c:pt>
                <c:pt idx="1">
                  <c:v>553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Estimated vs Actual Expenses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433535371682797"/>
          <c:y val="0.17087535789223934"/>
          <c:w val="0.75573078941520777"/>
          <c:h val="0.727390835272682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Sheet3!$B$7</c:f>
              <c:strCache>
                <c:ptCount val="1"/>
                <c:pt idx="0">
                  <c:v>Amount in USD</c:v>
                </c:pt>
              </c:strCache>
            </c:strRef>
          </c:tx>
          <c:invertIfNegative val="0"/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Sheet3!$A$8:$A$9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Sheet3!$B$8:$B$9</c:f>
              <c:numCache>
                <c:formatCode>General</c:formatCode>
                <c:ptCount val="2"/>
                <c:pt idx="0">
                  <c:v>5794</c:v>
                </c:pt>
                <c:pt idx="1">
                  <c:v>6347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91119616"/>
        <c:axId val="91121152"/>
      </c:barChart>
      <c:catAx>
        <c:axId val="91119616"/>
        <c:scaling>
          <c:orientation val="minMax"/>
        </c:scaling>
        <c:delete val="0"/>
        <c:axPos val="b"/>
        <c:majorTickMark val="none"/>
        <c:minorTickMark val="none"/>
        <c:tickLblPos val="nextTo"/>
        <c:crossAx val="91121152"/>
        <c:crosses val="autoZero"/>
        <c:auto val="1"/>
        <c:lblAlgn val="ctr"/>
        <c:lblOffset val="100"/>
        <c:noMultiLvlLbl val="0"/>
      </c:catAx>
      <c:valAx>
        <c:axId val="911211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111961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33779862513060788"/>
          <c:y val="0.10367635349936591"/>
          <c:w val="0.32288881272036279"/>
          <c:h val="7.343401960389314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EXPENSES</a:t>
            </a:r>
            <a:r>
              <a:rPr lang="en-US" baseline="0"/>
              <a:t> VS SAVINGS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Sheet3!$A$4:$A$5</c:f>
              <c:strCache>
                <c:ptCount val="2"/>
                <c:pt idx="0">
                  <c:v>Expenses</c:v>
                </c:pt>
                <c:pt idx="1">
                  <c:v>Savings</c:v>
                </c:pt>
              </c:strCache>
            </c:strRef>
          </c:cat>
          <c:val>
            <c:numRef>
              <c:f>Sheet3!$B$4:$B$5</c:f>
              <c:numCache>
                <c:formatCode>General</c:formatCode>
                <c:ptCount val="2"/>
                <c:pt idx="0">
                  <c:v>6347</c:v>
                </c:pt>
                <c:pt idx="1">
                  <c:v>553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hyperlink" Target="https://www.moneygrowthguru.com" TargetMode="Externa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577103</xdr:colOff>
      <xdr:row>0</xdr:row>
      <xdr:rowOff>53789</xdr:rowOff>
    </xdr:from>
    <xdr:to>
      <xdr:col>12</xdr:col>
      <xdr:colOff>148580</xdr:colOff>
      <xdr:row>7</xdr:row>
      <xdr:rowOff>7293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7721" y="53789"/>
          <a:ext cx="6687212" cy="1455092"/>
        </a:xfrm>
        <a:prstGeom prst="rect">
          <a:avLst/>
        </a:prstGeom>
      </xdr:spPr>
    </xdr:pic>
    <xdr:clientData/>
  </xdr:twoCellAnchor>
  <xdr:twoCellAnchor editAs="absolute">
    <xdr:from>
      <xdr:col>5</xdr:col>
      <xdr:colOff>0</xdr:colOff>
      <xdr:row>23</xdr:row>
      <xdr:rowOff>178734</xdr:rowOff>
    </xdr:from>
    <xdr:to>
      <xdr:col>16</xdr:col>
      <xdr:colOff>314325</xdr:colOff>
      <xdr:row>41</xdr:row>
      <xdr:rowOff>123265</xdr:rowOff>
    </xdr:to>
    <xdr:graphicFrame macro="">
      <xdr:nvGraphicFramePr>
        <xdr:cNvPr id="4" name="Chart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10</xdr:col>
      <xdr:colOff>517712</xdr:colOff>
      <xdr:row>12</xdr:row>
      <xdr:rowOff>56032</xdr:rowOff>
    </xdr:from>
    <xdr:to>
      <xdr:col>16</xdr:col>
      <xdr:colOff>298637</xdr:colOff>
      <xdr:row>23</xdr:row>
      <xdr:rowOff>164727</xdr:rowOff>
    </xdr:to>
    <xdr:graphicFrame macro="">
      <xdr:nvGraphicFramePr>
        <xdr:cNvPr id="5" name="Chart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4</xdr:col>
      <xdr:colOff>593912</xdr:colOff>
      <xdr:row>12</xdr:row>
      <xdr:rowOff>56029</xdr:rowOff>
    </xdr:from>
    <xdr:to>
      <xdr:col>10</xdr:col>
      <xdr:colOff>437029</xdr:colOff>
      <xdr:row>23</xdr:row>
      <xdr:rowOff>168984</xdr:rowOff>
    </xdr:to>
    <xdr:graphicFrame macro="">
      <xdr:nvGraphicFramePr>
        <xdr:cNvPr id="6" name="Chart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4</xdr:row>
      <xdr:rowOff>176212</xdr:rowOff>
    </xdr:from>
    <xdr:to>
      <xdr:col>11</xdr:col>
      <xdr:colOff>371475</xdr:colOff>
      <xdr:row>19</xdr:row>
      <xdr:rowOff>61912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oneygrowthguru.com/personal-finance-tips/make-personal-budget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tabSelected="1" topLeftCell="A25" zoomScale="73" zoomScaleNormal="73" workbookViewId="0">
      <selection activeCell="B46" sqref="B46"/>
    </sheetView>
  </sheetViews>
  <sheetFormatPr defaultRowHeight="15" x14ac:dyDescent="0.25"/>
  <cols>
    <col min="2" max="2" width="31.42578125" customWidth="1"/>
    <col min="3" max="3" width="15" customWidth="1"/>
    <col min="4" max="4" width="19.42578125" customWidth="1"/>
    <col min="5" max="5" width="9.140625" customWidth="1"/>
    <col min="9" max="9" width="11" customWidth="1"/>
    <col min="10" max="10" width="6.85546875" customWidth="1"/>
  </cols>
  <sheetData>
    <row r="1" spans="1:18" ht="28.5" x14ac:dyDescent="0.45">
      <c r="A1" s="1"/>
    </row>
    <row r="9" spans="1:18" ht="28.5" x14ac:dyDescent="0.45">
      <c r="B9" s="34" t="s">
        <v>605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0" spans="1:18" ht="21" x14ac:dyDescent="0.35">
      <c r="B10" s="43" t="s">
        <v>609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</row>
    <row r="11" spans="1:18" ht="15.75" thickBot="1" x14ac:dyDescent="0.3"/>
    <row r="12" spans="1:18" ht="15.75" thickBot="1" x14ac:dyDescent="0.3">
      <c r="B12" s="7" t="s">
        <v>595</v>
      </c>
      <c r="C12" s="35" t="s">
        <v>565</v>
      </c>
      <c r="D12" s="36"/>
      <c r="G12" s="2" t="s">
        <v>21</v>
      </c>
      <c r="H12" s="2"/>
      <c r="I12" s="17" t="str">
        <f ca="1">TEXT(TODAY(),"MMMM")</f>
        <v>October</v>
      </c>
      <c r="J12" s="18" t="str">
        <f ca="1">YEAR(TODAY())&amp;" "&amp;"is"</f>
        <v>2018 is</v>
      </c>
      <c r="K12" s="9">
        <f>D43</f>
        <v>553</v>
      </c>
      <c r="L12" s="17" t="str">
        <f>IF(ISBLANK(C12),"",VLOOKUP($C12,Sheet2!A6:C258,2,FALSE))</f>
        <v>United States dollar</v>
      </c>
      <c r="M12" s="2"/>
    </row>
    <row r="13" spans="1:18" ht="15.75" thickBot="1" x14ac:dyDescent="0.3">
      <c r="B13" s="7" t="s">
        <v>596</v>
      </c>
      <c r="C13" s="37" t="str">
        <f>IF(ISBLANK(C12),"",VLOOKUP($C12,Sheet2!A6:C258,3,FALSE))</f>
        <v>USD</v>
      </c>
      <c r="D13" s="38"/>
    </row>
    <row r="14" spans="1:18" ht="15.75" thickBot="1" x14ac:dyDescent="0.3"/>
    <row r="15" spans="1:18" ht="29.25" thickBot="1" x14ac:dyDescent="0.5">
      <c r="B15" s="31" t="s">
        <v>0</v>
      </c>
      <c r="C15" s="32"/>
      <c r="D15" s="33"/>
    </row>
    <row r="16" spans="1:18" x14ac:dyDescent="0.25">
      <c r="B16" s="4" t="s">
        <v>600</v>
      </c>
      <c r="C16" s="39">
        <v>6800</v>
      </c>
      <c r="D16" s="40"/>
    </row>
    <row r="17" spans="2:4" ht="15.75" thickBot="1" x14ac:dyDescent="0.3">
      <c r="B17" s="5" t="s">
        <v>601</v>
      </c>
      <c r="C17" s="41">
        <v>100</v>
      </c>
      <c r="D17" s="42"/>
    </row>
    <row r="18" spans="2:4" ht="15.75" thickBot="1" x14ac:dyDescent="0.3"/>
    <row r="19" spans="2:4" ht="27" thickBot="1" x14ac:dyDescent="0.45">
      <c r="B19" s="28" t="s">
        <v>1</v>
      </c>
      <c r="C19" s="29"/>
      <c r="D19" s="30"/>
    </row>
    <row r="20" spans="2:4" ht="57" thickBot="1" x14ac:dyDescent="0.3">
      <c r="B20" s="6" t="s">
        <v>597</v>
      </c>
      <c r="C20" s="15" t="str">
        <f>"Estimated Amount in"&amp;" "&amp;C13</f>
        <v>Estimated Amount in USD</v>
      </c>
      <c r="D20" s="16" t="str">
        <f>"Actual Amount in"&amp;" "&amp;C13</f>
        <v>Actual Amount in USD</v>
      </c>
    </row>
    <row r="21" spans="2:4" x14ac:dyDescent="0.25">
      <c r="B21" s="44" t="s">
        <v>14</v>
      </c>
      <c r="C21" s="22">
        <v>900</v>
      </c>
      <c r="D21" s="23">
        <v>900</v>
      </c>
    </row>
    <row r="22" spans="2:4" x14ac:dyDescent="0.25">
      <c r="B22" s="45" t="s">
        <v>15</v>
      </c>
      <c r="C22" s="24">
        <v>0</v>
      </c>
      <c r="D22" s="25">
        <v>0</v>
      </c>
    </row>
    <row r="23" spans="2:4" x14ac:dyDescent="0.25">
      <c r="B23" s="45" t="s">
        <v>2</v>
      </c>
      <c r="C23" s="24">
        <v>300</v>
      </c>
      <c r="D23" s="25">
        <v>300</v>
      </c>
    </row>
    <row r="24" spans="2:4" x14ac:dyDescent="0.25">
      <c r="B24" s="45" t="s">
        <v>16</v>
      </c>
      <c r="C24" s="24">
        <v>45</v>
      </c>
      <c r="D24" s="25">
        <v>50</v>
      </c>
    </row>
    <row r="25" spans="2:4" x14ac:dyDescent="0.25">
      <c r="B25" s="45" t="s">
        <v>17</v>
      </c>
      <c r="C25" s="24">
        <v>19</v>
      </c>
      <c r="D25" s="25">
        <v>17</v>
      </c>
    </row>
    <row r="26" spans="2:4" x14ac:dyDescent="0.25">
      <c r="B26" s="45" t="s">
        <v>18</v>
      </c>
      <c r="C26" s="24">
        <v>5</v>
      </c>
      <c r="D26" s="25">
        <v>5</v>
      </c>
    </row>
    <row r="27" spans="2:4" x14ac:dyDescent="0.25">
      <c r="B27" s="45" t="s">
        <v>19</v>
      </c>
      <c r="C27" s="24">
        <v>25</v>
      </c>
      <c r="D27" s="25">
        <v>25</v>
      </c>
    </row>
    <row r="28" spans="2:4" x14ac:dyDescent="0.25">
      <c r="B28" s="45" t="s">
        <v>3</v>
      </c>
      <c r="C28" s="24">
        <v>400</v>
      </c>
      <c r="D28" s="25">
        <v>600</v>
      </c>
    </row>
    <row r="29" spans="2:4" x14ac:dyDescent="0.25">
      <c r="B29" s="45" t="s">
        <v>20</v>
      </c>
      <c r="C29" s="24">
        <v>200</v>
      </c>
      <c r="D29" s="25">
        <v>200</v>
      </c>
    </row>
    <row r="30" spans="2:4" x14ac:dyDescent="0.25">
      <c r="B30" s="45" t="s">
        <v>4</v>
      </c>
      <c r="C30" s="24">
        <v>500</v>
      </c>
      <c r="D30" s="25">
        <v>800</v>
      </c>
    </row>
    <row r="31" spans="2:4" x14ac:dyDescent="0.25">
      <c r="B31" s="45" t="s">
        <v>5</v>
      </c>
      <c r="C31" s="24">
        <v>1000</v>
      </c>
      <c r="D31" s="25">
        <v>900</v>
      </c>
    </row>
    <row r="32" spans="2:4" x14ac:dyDescent="0.25">
      <c r="B32" s="45" t="s">
        <v>6</v>
      </c>
      <c r="C32" s="24">
        <v>200</v>
      </c>
      <c r="D32" s="25">
        <v>200</v>
      </c>
    </row>
    <row r="33" spans="2:5" x14ac:dyDescent="0.25">
      <c r="B33" s="45" t="s">
        <v>7</v>
      </c>
      <c r="C33" s="24">
        <v>1000</v>
      </c>
      <c r="D33" s="25">
        <v>1000</v>
      </c>
    </row>
    <row r="34" spans="2:5" x14ac:dyDescent="0.25">
      <c r="B34" s="45" t="s">
        <v>8</v>
      </c>
      <c r="C34" s="24">
        <v>200</v>
      </c>
      <c r="D34" s="25">
        <v>500</v>
      </c>
    </row>
    <row r="35" spans="2:5" x14ac:dyDescent="0.25">
      <c r="B35" s="45" t="s">
        <v>9</v>
      </c>
      <c r="C35" s="24">
        <v>500</v>
      </c>
      <c r="D35" s="25">
        <v>600</v>
      </c>
    </row>
    <row r="36" spans="2:5" x14ac:dyDescent="0.25">
      <c r="B36" s="45" t="s">
        <v>10</v>
      </c>
      <c r="C36" s="24">
        <v>0</v>
      </c>
      <c r="D36" s="25">
        <v>150</v>
      </c>
    </row>
    <row r="37" spans="2:5" x14ac:dyDescent="0.25">
      <c r="B37" s="45" t="s">
        <v>13</v>
      </c>
      <c r="C37" s="24">
        <v>0</v>
      </c>
      <c r="D37" s="25">
        <v>0</v>
      </c>
    </row>
    <row r="38" spans="2:5" x14ac:dyDescent="0.25">
      <c r="B38" s="45" t="s">
        <v>12</v>
      </c>
      <c r="C38" s="24">
        <v>0</v>
      </c>
      <c r="D38" s="25">
        <v>0</v>
      </c>
    </row>
    <row r="39" spans="2:5" ht="15.75" thickBot="1" x14ac:dyDescent="0.3">
      <c r="B39" s="46" t="s">
        <v>11</v>
      </c>
      <c r="C39" s="26">
        <v>500</v>
      </c>
      <c r="D39" s="27">
        <v>100</v>
      </c>
    </row>
    <row r="40" spans="2:5" ht="16.5" thickBot="1" x14ac:dyDescent="0.3">
      <c r="B40" s="14" t="str">
        <f>"Total Expenses in"&amp;" "&amp;C13</f>
        <v>Total Expenses in USD</v>
      </c>
      <c r="C40" s="21">
        <f>SUM(C21:C39)</f>
        <v>5794</v>
      </c>
      <c r="D40" s="11">
        <f>SUM(D21:D39)</f>
        <v>6347</v>
      </c>
    </row>
    <row r="42" spans="2:5" ht="15.75" thickBot="1" x14ac:dyDescent="0.3"/>
    <row r="43" spans="2:5" ht="15.75" thickBot="1" x14ac:dyDescent="0.3">
      <c r="B43" s="47" t="str">
        <f>"TOTAL SAVINGS IN"&amp;" "&amp;C13</f>
        <v>TOTAL SAVINGS IN USD</v>
      </c>
      <c r="C43" s="48"/>
      <c r="D43" s="10">
        <f>(C16+C17)-D40</f>
        <v>553</v>
      </c>
    </row>
    <row r="46" spans="2:5" ht="21" x14ac:dyDescent="0.35">
      <c r="B46" s="8" t="s">
        <v>606</v>
      </c>
    </row>
    <row r="48" spans="2:5" x14ac:dyDescent="0.25">
      <c r="B48" t="s">
        <v>607</v>
      </c>
      <c r="C48" s="13" t="str">
        <f>INDEX(B21:B39,MATCH(MAX(D21:D39),D21:D39,0))</f>
        <v>Investments</v>
      </c>
      <c r="D48" s="20" t="str">
        <f>"with amount"&amp;" "&amp;C13</f>
        <v>with amount USD</v>
      </c>
      <c r="E48" s="19">
        <f>MAX(D21:D39)</f>
        <v>1000</v>
      </c>
    </row>
    <row r="49" spans="2:3" x14ac:dyDescent="0.25">
      <c r="B49" t="s">
        <v>608</v>
      </c>
      <c r="C49" s="12">
        <f>((D43/(C16+C17)))</f>
        <v>8.0144927536231883E-2</v>
      </c>
    </row>
  </sheetData>
  <sheetProtection password="8981" sheet="1" objects="1" scenarios="1" formatCells="0" formatColumns="0" formatRows="0" insertColumns="0" insertRows="0" insertHyperlinks="0" deleteColumns="0" deleteRows="0" sort="0" autoFilter="0" pivotTables="0"/>
  <mergeCells count="9">
    <mergeCell ref="B43:C43"/>
    <mergeCell ref="B19:D19"/>
    <mergeCell ref="B15:D15"/>
    <mergeCell ref="B9:Q9"/>
    <mergeCell ref="C12:D12"/>
    <mergeCell ref="C13:D13"/>
    <mergeCell ref="C16:D16"/>
    <mergeCell ref="C17:D17"/>
    <mergeCell ref="B10:R10"/>
  </mergeCells>
  <hyperlinks>
    <hyperlink ref="B10:R10" r:id="rId1" display="For support on how to use this spreadsheet, CLICK HERE"/>
  </hyperlinks>
  <pageMargins left="0.7" right="0.7" top="0.75" bottom="0.75" header="0.3" footer="0.3"/>
  <pageSetup paperSize="9" orientation="portrait" verticalDpi="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Sheet2!$A$6:$A$258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258"/>
  <sheetViews>
    <sheetView workbookViewId="0">
      <selection activeCell="B6" sqref="B6"/>
    </sheetView>
  </sheetViews>
  <sheetFormatPr defaultRowHeight="15" x14ac:dyDescent="0.25"/>
  <cols>
    <col min="1" max="1" width="17.7109375" customWidth="1"/>
    <col min="2" max="2" width="22.7109375" customWidth="1"/>
    <col min="3" max="3" width="13.5703125" customWidth="1"/>
  </cols>
  <sheetData>
    <row r="5" spans="1:3" ht="15" customHeight="1" x14ac:dyDescent="0.25">
      <c r="A5" s="3" t="s">
        <v>592</v>
      </c>
      <c r="B5" s="3" t="s">
        <v>593</v>
      </c>
      <c r="C5" s="3" t="s">
        <v>594</v>
      </c>
    </row>
    <row r="6" spans="1:3" x14ac:dyDescent="0.25">
      <c r="A6" s="3" t="s">
        <v>22</v>
      </c>
      <c r="B6" s="3" t="s">
        <v>23</v>
      </c>
      <c r="C6" s="3" t="s">
        <v>24</v>
      </c>
    </row>
    <row r="7" spans="1:3" ht="30" x14ac:dyDescent="0.25">
      <c r="A7" s="3" t="s">
        <v>25</v>
      </c>
      <c r="B7" s="3" t="s">
        <v>26</v>
      </c>
      <c r="C7" s="3" t="s">
        <v>27</v>
      </c>
    </row>
    <row r="8" spans="1:3" ht="45" x14ac:dyDescent="0.25">
      <c r="A8" s="3" t="s">
        <v>28</v>
      </c>
      <c r="B8" s="3" t="s">
        <v>26</v>
      </c>
      <c r="C8" s="3" t="s">
        <v>27</v>
      </c>
    </row>
    <row r="9" spans="1:3" ht="30" x14ac:dyDescent="0.25">
      <c r="A9" s="3" t="s">
        <v>29</v>
      </c>
      <c r="B9" s="3" t="s">
        <v>30</v>
      </c>
      <c r="C9" s="3" t="s">
        <v>31</v>
      </c>
    </row>
    <row r="10" spans="1:3" ht="30" x14ac:dyDescent="0.25">
      <c r="A10" s="3" t="s">
        <v>32</v>
      </c>
      <c r="B10" s="3" t="s">
        <v>33</v>
      </c>
      <c r="C10" s="3" t="s">
        <v>34</v>
      </c>
    </row>
    <row r="11" spans="1:3" ht="45" x14ac:dyDescent="0.25">
      <c r="A11" s="3" t="s">
        <v>35</v>
      </c>
      <c r="B11" s="3" t="s">
        <v>36</v>
      </c>
      <c r="C11" s="3" t="s">
        <v>37</v>
      </c>
    </row>
    <row r="12" spans="1:3" ht="30" x14ac:dyDescent="0.25">
      <c r="A12" s="3" t="s">
        <v>38</v>
      </c>
      <c r="B12" s="3" t="s">
        <v>26</v>
      </c>
      <c r="C12" s="3" t="s">
        <v>27</v>
      </c>
    </row>
    <row r="13" spans="1:3" ht="30" x14ac:dyDescent="0.25">
      <c r="A13" s="3" t="s">
        <v>39</v>
      </c>
      <c r="B13" s="3" t="s">
        <v>40</v>
      </c>
      <c r="C13" s="3" t="s">
        <v>41</v>
      </c>
    </row>
    <row r="14" spans="1:3" ht="45" x14ac:dyDescent="0.25">
      <c r="A14" s="3" t="s">
        <v>42</v>
      </c>
      <c r="B14" s="3" t="s">
        <v>43</v>
      </c>
      <c r="C14" s="3" t="s">
        <v>44</v>
      </c>
    </row>
    <row r="15" spans="1:3" ht="30" x14ac:dyDescent="0.25">
      <c r="A15" s="3" t="s">
        <v>45</v>
      </c>
      <c r="B15" s="3" t="s">
        <v>43</v>
      </c>
      <c r="C15" s="3" t="s">
        <v>44</v>
      </c>
    </row>
    <row r="16" spans="1:3" x14ac:dyDescent="0.25">
      <c r="A16" s="3" t="s">
        <v>46</v>
      </c>
      <c r="B16" s="3" t="s">
        <v>47</v>
      </c>
      <c r="C16" s="3" t="s">
        <v>48</v>
      </c>
    </row>
    <row r="17" spans="1:3" x14ac:dyDescent="0.25">
      <c r="A17" s="3" t="s">
        <v>49</v>
      </c>
      <c r="B17" s="3" t="s">
        <v>50</v>
      </c>
      <c r="C17" s="3" t="s">
        <v>51</v>
      </c>
    </row>
    <row r="18" spans="1:3" ht="30" x14ac:dyDescent="0.25">
      <c r="A18" s="3" t="s">
        <v>52</v>
      </c>
      <c r="B18" s="3" t="s">
        <v>53</v>
      </c>
      <c r="C18" s="3" t="s">
        <v>54</v>
      </c>
    </row>
    <row r="19" spans="1:3" ht="30" x14ac:dyDescent="0.25">
      <c r="A19" s="3" t="s">
        <v>55</v>
      </c>
      <c r="B19" s="3" t="s">
        <v>56</v>
      </c>
      <c r="C19" s="3" t="s">
        <v>57</v>
      </c>
    </row>
    <row r="20" spans="1:3" x14ac:dyDescent="0.25">
      <c r="A20" s="3" t="s">
        <v>58</v>
      </c>
      <c r="B20" s="3" t="s">
        <v>59</v>
      </c>
      <c r="C20" s="3" t="s">
        <v>60</v>
      </c>
    </row>
    <row r="21" spans="1:3" x14ac:dyDescent="0.25">
      <c r="A21" s="3" t="s">
        <v>61</v>
      </c>
      <c r="B21" s="3" t="s">
        <v>26</v>
      </c>
      <c r="C21" s="3" t="s">
        <v>27</v>
      </c>
    </row>
    <row r="22" spans="1:3" x14ac:dyDescent="0.25">
      <c r="A22" s="3" t="s">
        <v>62</v>
      </c>
      <c r="B22" s="3" t="s">
        <v>63</v>
      </c>
      <c r="C22" s="3" t="s">
        <v>64</v>
      </c>
    </row>
    <row r="23" spans="1:3" x14ac:dyDescent="0.25">
      <c r="A23" s="3" t="s">
        <v>65</v>
      </c>
      <c r="B23" s="3" t="s">
        <v>66</v>
      </c>
      <c r="C23" s="3" t="s">
        <v>67</v>
      </c>
    </row>
    <row r="24" spans="1:3" x14ac:dyDescent="0.25">
      <c r="A24" s="3" t="s">
        <v>68</v>
      </c>
      <c r="B24" s="3" t="s">
        <v>69</v>
      </c>
      <c r="C24" s="3" t="s">
        <v>70</v>
      </c>
    </row>
    <row r="25" spans="1:3" x14ac:dyDescent="0.25">
      <c r="A25" s="3" t="s">
        <v>71</v>
      </c>
      <c r="B25" s="3" t="s">
        <v>72</v>
      </c>
      <c r="C25" s="3" t="s">
        <v>73</v>
      </c>
    </row>
    <row r="26" spans="1:3" x14ac:dyDescent="0.25">
      <c r="A26" s="3" t="s">
        <v>74</v>
      </c>
      <c r="B26" s="3" t="s">
        <v>75</v>
      </c>
      <c r="C26" s="3" t="s">
        <v>76</v>
      </c>
    </row>
    <row r="27" spans="1:3" x14ac:dyDescent="0.25">
      <c r="A27" s="3" t="s">
        <v>77</v>
      </c>
      <c r="B27" s="3" t="s">
        <v>78</v>
      </c>
      <c r="C27" s="3" t="s">
        <v>79</v>
      </c>
    </row>
    <row r="28" spans="1:3" x14ac:dyDescent="0.25">
      <c r="A28" s="3" t="s">
        <v>80</v>
      </c>
      <c r="B28" s="3" t="s">
        <v>26</v>
      </c>
      <c r="C28" s="3" t="s">
        <v>27</v>
      </c>
    </row>
    <row r="29" spans="1:3" x14ac:dyDescent="0.25">
      <c r="A29" s="3" t="s">
        <v>81</v>
      </c>
      <c r="B29" s="3" t="s">
        <v>82</v>
      </c>
      <c r="C29" s="3" t="s">
        <v>83</v>
      </c>
    </row>
    <row r="30" spans="1:3" x14ac:dyDescent="0.25">
      <c r="A30" s="3" t="s">
        <v>84</v>
      </c>
      <c r="B30" s="3" t="s">
        <v>85</v>
      </c>
      <c r="C30" s="3" t="s">
        <v>86</v>
      </c>
    </row>
    <row r="31" spans="1:3" x14ac:dyDescent="0.25">
      <c r="A31" s="3" t="s">
        <v>87</v>
      </c>
      <c r="B31" s="3" t="s">
        <v>88</v>
      </c>
      <c r="C31" s="3" t="s">
        <v>89</v>
      </c>
    </row>
    <row r="32" spans="1:3" x14ac:dyDescent="0.25">
      <c r="A32" s="3" t="s">
        <v>90</v>
      </c>
      <c r="B32" s="3" t="s">
        <v>91</v>
      </c>
      <c r="C32" s="3" t="s">
        <v>92</v>
      </c>
    </row>
    <row r="33" spans="1:3" x14ac:dyDescent="0.25">
      <c r="A33" s="3" t="s">
        <v>93</v>
      </c>
      <c r="B33" s="3" t="s">
        <v>94</v>
      </c>
      <c r="C33" s="3" t="s">
        <v>95</v>
      </c>
    </row>
    <row r="34" spans="1:3" ht="30" x14ac:dyDescent="0.25">
      <c r="A34" s="3" t="s">
        <v>96</v>
      </c>
      <c r="B34" s="3" t="s">
        <v>36</v>
      </c>
      <c r="C34" s="3" t="s">
        <v>37</v>
      </c>
    </row>
    <row r="35" spans="1:3" ht="30" x14ac:dyDescent="0.25">
      <c r="A35" s="3" t="s">
        <v>97</v>
      </c>
      <c r="B35" s="3" t="s">
        <v>98</v>
      </c>
      <c r="C35" s="3" t="s">
        <v>99</v>
      </c>
    </row>
    <row r="36" spans="1:3" x14ac:dyDescent="0.25">
      <c r="A36" s="3" t="s">
        <v>100</v>
      </c>
      <c r="B36" s="3" t="s">
        <v>101</v>
      </c>
      <c r="C36" s="3" t="s">
        <v>102</v>
      </c>
    </row>
    <row r="37" spans="1:3" x14ac:dyDescent="0.25">
      <c r="A37" s="3" t="s">
        <v>103</v>
      </c>
      <c r="B37" s="3" t="s">
        <v>104</v>
      </c>
      <c r="C37" s="3" t="s">
        <v>105</v>
      </c>
    </row>
    <row r="38" spans="1:3" ht="45" x14ac:dyDescent="0.25">
      <c r="A38" s="3" t="s">
        <v>106</v>
      </c>
      <c r="B38" s="3" t="s">
        <v>36</v>
      </c>
      <c r="C38" s="3" t="s">
        <v>37</v>
      </c>
    </row>
    <row r="39" spans="1:3" ht="30" x14ac:dyDescent="0.25">
      <c r="A39" s="3" t="s">
        <v>107</v>
      </c>
      <c r="B39" s="3" t="s">
        <v>36</v>
      </c>
      <c r="C39" s="3" t="s">
        <v>37</v>
      </c>
    </row>
    <row r="40" spans="1:3" x14ac:dyDescent="0.25">
      <c r="A40" s="3" t="s">
        <v>108</v>
      </c>
      <c r="B40" s="3" t="s">
        <v>109</v>
      </c>
      <c r="C40" s="3" t="s">
        <v>110</v>
      </c>
    </row>
    <row r="41" spans="1:3" x14ac:dyDescent="0.25">
      <c r="A41" s="3" t="s">
        <v>111</v>
      </c>
      <c r="B41" s="3" t="s">
        <v>112</v>
      </c>
      <c r="C41" s="3" t="s">
        <v>113</v>
      </c>
    </row>
    <row r="42" spans="1:3" x14ac:dyDescent="0.25">
      <c r="A42" s="3" t="s">
        <v>114</v>
      </c>
      <c r="B42" s="3" t="s">
        <v>85</v>
      </c>
      <c r="C42" s="3" t="s">
        <v>86</v>
      </c>
    </row>
    <row r="43" spans="1:3" x14ac:dyDescent="0.25">
      <c r="A43" s="3" t="s">
        <v>115</v>
      </c>
      <c r="B43" s="3" t="s">
        <v>116</v>
      </c>
      <c r="C43" s="3" t="s">
        <v>117</v>
      </c>
    </row>
    <row r="44" spans="1:3" x14ac:dyDescent="0.25">
      <c r="A44" s="3" t="s">
        <v>118</v>
      </c>
      <c r="B44" s="3" t="s">
        <v>119</v>
      </c>
      <c r="C44" s="3" t="s">
        <v>120</v>
      </c>
    </row>
    <row r="45" spans="1:3" x14ac:dyDescent="0.25">
      <c r="A45" s="3" t="s">
        <v>121</v>
      </c>
      <c r="B45" s="3" t="s">
        <v>122</v>
      </c>
      <c r="C45" s="3" t="s">
        <v>123</v>
      </c>
    </row>
    <row r="46" spans="1:3" ht="30" x14ac:dyDescent="0.25">
      <c r="A46" s="3" t="s">
        <v>124</v>
      </c>
      <c r="B46" s="3" t="s">
        <v>125</v>
      </c>
      <c r="C46" s="3" t="s">
        <v>126</v>
      </c>
    </row>
    <row r="47" spans="1:3" x14ac:dyDescent="0.25">
      <c r="A47" s="3" t="s">
        <v>127</v>
      </c>
      <c r="B47" s="3" t="s">
        <v>128</v>
      </c>
      <c r="C47" s="3" t="s">
        <v>129</v>
      </c>
    </row>
    <row r="48" spans="1:3" ht="45" x14ac:dyDescent="0.25">
      <c r="A48" s="3" t="s">
        <v>130</v>
      </c>
      <c r="B48" s="3" t="s">
        <v>36</v>
      </c>
      <c r="C48" s="3" t="s">
        <v>37</v>
      </c>
    </row>
    <row r="49" spans="1:3" ht="30" x14ac:dyDescent="0.25">
      <c r="A49" s="3" t="s">
        <v>131</v>
      </c>
      <c r="B49" s="3" t="s">
        <v>132</v>
      </c>
      <c r="C49" s="3" t="s">
        <v>133</v>
      </c>
    </row>
    <row r="50" spans="1:3" ht="30" x14ac:dyDescent="0.25">
      <c r="A50" s="3" t="s">
        <v>134</v>
      </c>
      <c r="B50" s="3" t="s">
        <v>125</v>
      </c>
      <c r="C50" s="3" t="s">
        <v>126</v>
      </c>
    </row>
    <row r="51" spans="1:3" ht="30" x14ac:dyDescent="0.25">
      <c r="A51" s="3" t="s">
        <v>135</v>
      </c>
      <c r="B51" s="3" t="s">
        <v>125</v>
      </c>
      <c r="C51" s="3" t="s">
        <v>126</v>
      </c>
    </row>
    <row r="52" spans="1:3" ht="30" x14ac:dyDescent="0.25">
      <c r="A52" s="3" t="s">
        <v>136</v>
      </c>
      <c r="B52" s="3" t="s">
        <v>137</v>
      </c>
      <c r="C52" s="3" t="s">
        <v>138</v>
      </c>
    </row>
    <row r="53" spans="1:3" x14ac:dyDescent="0.25">
      <c r="A53" s="3" t="s">
        <v>139</v>
      </c>
      <c r="B53" s="3" t="s">
        <v>140</v>
      </c>
      <c r="C53" s="3" t="s">
        <v>141</v>
      </c>
    </row>
    <row r="54" spans="1:3" x14ac:dyDescent="0.25">
      <c r="A54" s="3" t="s">
        <v>142</v>
      </c>
      <c r="B54" s="3" t="s">
        <v>143</v>
      </c>
      <c r="C54" s="3" t="s">
        <v>144</v>
      </c>
    </row>
    <row r="55" spans="1:3" ht="30" x14ac:dyDescent="0.25">
      <c r="A55" s="3" t="s">
        <v>145</v>
      </c>
      <c r="B55" s="3" t="s">
        <v>59</v>
      </c>
      <c r="C55" s="3" t="s">
        <v>60</v>
      </c>
    </row>
    <row r="56" spans="1:3" ht="30" x14ac:dyDescent="0.25">
      <c r="A56" s="3" t="s">
        <v>146</v>
      </c>
      <c r="B56" s="3" t="s">
        <v>59</v>
      </c>
      <c r="C56" s="3" t="s">
        <v>60</v>
      </c>
    </row>
    <row r="57" spans="1:3" x14ac:dyDescent="0.25">
      <c r="A57" s="3" t="s">
        <v>147</v>
      </c>
      <c r="B57" s="3" t="s">
        <v>148</v>
      </c>
      <c r="C57" s="3" t="s">
        <v>149</v>
      </c>
    </row>
    <row r="58" spans="1:3" x14ac:dyDescent="0.25">
      <c r="A58" s="3" t="s">
        <v>150</v>
      </c>
      <c r="B58" s="3" t="s">
        <v>151</v>
      </c>
      <c r="C58" s="3" t="s">
        <v>152</v>
      </c>
    </row>
    <row r="59" spans="1:3" ht="45" x14ac:dyDescent="0.25">
      <c r="A59" s="3" t="s">
        <v>153</v>
      </c>
      <c r="B59" s="3" t="s">
        <v>154</v>
      </c>
      <c r="C59" s="3" t="s">
        <v>155</v>
      </c>
    </row>
    <row r="60" spans="1:3" ht="30" x14ac:dyDescent="0.25">
      <c r="A60" s="3" t="s">
        <v>156</v>
      </c>
      <c r="B60" s="3" t="s">
        <v>125</v>
      </c>
      <c r="C60" s="3" t="s">
        <v>126</v>
      </c>
    </row>
    <row r="61" spans="1:3" ht="30" x14ac:dyDescent="0.25">
      <c r="A61" s="3" t="s">
        <v>157</v>
      </c>
      <c r="B61" s="3" t="s">
        <v>158</v>
      </c>
      <c r="C61" s="3" t="s">
        <v>159</v>
      </c>
    </row>
    <row r="62" spans="1:3" x14ac:dyDescent="0.25">
      <c r="A62" s="3" t="s">
        <v>160</v>
      </c>
      <c r="B62" s="3" t="s">
        <v>161</v>
      </c>
      <c r="C62" s="3" t="s">
        <v>162</v>
      </c>
    </row>
    <row r="63" spans="1:3" x14ac:dyDescent="0.25">
      <c r="A63" s="3" t="s">
        <v>163</v>
      </c>
      <c r="B63" s="3" t="s">
        <v>85</v>
      </c>
      <c r="C63" s="3" t="s">
        <v>86</v>
      </c>
    </row>
    <row r="64" spans="1:3" x14ac:dyDescent="0.25">
      <c r="A64" s="3" t="s">
        <v>164</v>
      </c>
      <c r="B64" s="3" t="s">
        <v>165</v>
      </c>
      <c r="C64" s="3" t="s">
        <v>166</v>
      </c>
    </row>
    <row r="65" spans="1:3" x14ac:dyDescent="0.25">
      <c r="A65" s="3" t="s">
        <v>167</v>
      </c>
      <c r="B65" s="3" t="s">
        <v>168</v>
      </c>
      <c r="C65" s="3" t="s">
        <v>169</v>
      </c>
    </row>
    <row r="66" spans="1:3" ht="30" x14ac:dyDescent="0.25">
      <c r="A66" s="3" t="s">
        <v>170</v>
      </c>
      <c r="B66" s="3" t="s">
        <v>171</v>
      </c>
      <c r="C66" s="3" t="s">
        <v>172</v>
      </c>
    </row>
    <row r="67" spans="1:3" x14ac:dyDescent="0.25">
      <c r="A67" s="3" t="s">
        <v>173</v>
      </c>
      <c r="B67" s="3" t="s">
        <v>26</v>
      </c>
      <c r="C67" s="3" t="s">
        <v>27</v>
      </c>
    </row>
    <row r="68" spans="1:3" x14ac:dyDescent="0.25">
      <c r="A68" s="3" t="s">
        <v>174</v>
      </c>
      <c r="B68" s="3" t="s">
        <v>175</v>
      </c>
      <c r="C68" s="3" t="s">
        <v>176</v>
      </c>
    </row>
    <row r="69" spans="1:3" x14ac:dyDescent="0.25">
      <c r="A69" s="3" t="s">
        <v>177</v>
      </c>
      <c r="B69" s="3" t="s">
        <v>178</v>
      </c>
      <c r="C69" s="3" t="s">
        <v>179</v>
      </c>
    </row>
    <row r="70" spans="1:3" x14ac:dyDescent="0.25">
      <c r="A70" s="3" t="s">
        <v>180</v>
      </c>
      <c r="B70" s="3" t="s">
        <v>181</v>
      </c>
      <c r="C70" s="3" t="s">
        <v>182</v>
      </c>
    </row>
    <row r="71" spans="1:3" x14ac:dyDescent="0.25">
      <c r="A71" s="3" t="s">
        <v>183</v>
      </c>
      <c r="B71" s="3" t="s">
        <v>43</v>
      </c>
      <c r="C71" s="3" t="s">
        <v>44</v>
      </c>
    </row>
    <row r="72" spans="1:3" ht="30" x14ac:dyDescent="0.25">
      <c r="A72" s="3" t="s">
        <v>184</v>
      </c>
      <c r="B72" s="3" t="s">
        <v>185</v>
      </c>
      <c r="C72" s="3" t="s">
        <v>186</v>
      </c>
    </row>
    <row r="73" spans="1:3" x14ac:dyDescent="0.25">
      <c r="A73" s="3" t="s">
        <v>187</v>
      </c>
      <c r="B73" s="3" t="s">
        <v>36</v>
      </c>
      <c r="C73" s="3" t="s">
        <v>37</v>
      </c>
    </row>
    <row r="74" spans="1:3" x14ac:dyDescent="0.25">
      <c r="A74" s="3" t="s">
        <v>188</v>
      </c>
      <c r="B74" s="3" t="s">
        <v>189</v>
      </c>
      <c r="C74" s="3" t="s">
        <v>190</v>
      </c>
    </row>
    <row r="75" spans="1:3" x14ac:dyDescent="0.25">
      <c r="A75" s="3" t="s">
        <v>191</v>
      </c>
      <c r="B75" s="3" t="s">
        <v>36</v>
      </c>
      <c r="C75" s="3" t="s">
        <v>37</v>
      </c>
    </row>
    <row r="76" spans="1:3" ht="30" x14ac:dyDescent="0.25">
      <c r="A76" s="3" t="s">
        <v>192</v>
      </c>
      <c r="B76" s="3" t="s">
        <v>125</v>
      </c>
      <c r="C76" s="3" t="s">
        <v>126</v>
      </c>
    </row>
    <row r="77" spans="1:3" x14ac:dyDescent="0.25">
      <c r="A77" s="3" t="s">
        <v>193</v>
      </c>
      <c r="B77" s="3" t="s">
        <v>194</v>
      </c>
      <c r="C77" s="3" t="s">
        <v>195</v>
      </c>
    </row>
    <row r="78" spans="1:3" x14ac:dyDescent="0.25">
      <c r="A78" s="3" t="s">
        <v>196</v>
      </c>
      <c r="B78" s="3" t="s">
        <v>26</v>
      </c>
      <c r="C78" s="3" t="s">
        <v>27</v>
      </c>
    </row>
    <row r="79" spans="1:3" ht="30" x14ac:dyDescent="0.25">
      <c r="A79" s="3" t="s">
        <v>197</v>
      </c>
      <c r="B79" s="3" t="s">
        <v>198</v>
      </c>
      <c r="C79" s="3" t="s">
        <v>199</v>
      </c>
    </row>
    <row r="80" spans="1:3" x14ac:dyDescent="0.25">
      <c r="A80" s="3" t="s">
        <v>200</v>
      </c>
      <c r="B80" s="3" t="s">
        <v>201</v>
      </c>
      <c r="C80" s="3" t="s">
        <v>202</v>
      </c>
    </row>
    <row r="81" spans="1:3" ht="30" x14ac:dyDescent="0.25">
      <c r="A81" s="3" t="s">
        <v>203</v>
      </c>
      <c r="B81" s="3" t="s">
        <v>204</v>
      </c>
      <c r="C81" s="3" t="s">
        <v>205</v>
      </c>
    </row>
    <row r="82" spans="1:3" ht="30" x14ac:dyDescent="0.25">
      <c r="A82" s="3" t="s">
        <v>206</v>
      </c>
      <c r="B82" s="3" t="s">
        <v>207</v>
      </c>
      <c r="C82" s="3" t="s">
        <v>159</v>
      </c>
    </row>
    <row r="83" spans="1:3" x14ac:dyDescent="0.25">
      <c r="A83" s="3" t="s">
        <v>208</v>
      </c>
      <c r="B83" s="3" t="s">
        <v>209</v>
      </c>
      <c r="C83" s="3" t="s">
        <v>210</v>
      </c>
    </row>
    <row r="84" spans="1:3" x14ac:dyDescent="0.25">
      <c r="A84" s="3" t="s">
        <v>211</v>
      </c>
      <c r="B84" s="3" t="s">
        <v>26</v>
      </c>
      <c r="C84" s="3" t="s">
        <v>27</v>
      </c>
    </row>
    <row r="85" spans="1:3" x14ac:dyDescent="0.25">
      <c r="A85" s="3" t="s">
        <v>212</v>
      </c>
      <c r="B85" s="3" t="s">
        <v>26</v>
      </c>
      <c r="C85" s="3" t="s">
        <v>27</v>
      </c>
    </row>
    <row r="86" spans="1:3" ht="30" x14ac:dyDescent="0.25">
      <c r="A86" s="3" t="s">
        <v>213</v>
      </c>
      <c r="B86" s="3" t="s">
        <v>26</v>
      </c>
      <c r="C86" s="3" t="s">
        <v>27</v>
      </c>
    </row>
    <row r="87" spans="1:3" ht="30" x14ac:dyDescent="0.25">
      <c r="A87" s="3" t="s">
        <v>214</v>
      </c>
      <c r="B87" s="3" t="s">
        <v>215</v>
      </c>
      <c r="C87" s="3" t="s">
        <v>216</v>
      </c>
    </row>
    <row r="88" spans="1:3" ht="30" x14ac:dyDescent="0.25">
      <c r="A88" s="3" t="s">
        <v>217</v>
      </c>
      <c r="B88" s="3" t="s">
        <v>125</v>
      </c>
      <c r="C88" s="3" t="s">
        <v>126</v>
      </c>
    </row>
    <row r="89" spans="1:3" x14ac:dyDescent="0.25">
      <c r="A89" s="3" t="s">
        <v>218</v>
      </c>
      <c r="B89" s="3" t="s">
        <v>219</v>
      </c>
      <c r="C89" s="3" t="s">
        <v>220</v>
      </c>
    </row>
    <row r="90" spans="1:3" x14ac:dyDescent="0.25">
      <c r="A90" s="3" t="s">
        <v>221</v>
      </c>
      <c r="B90" s="3" t="s">
        <v>222</v>
      </c>
      <c r="C90" s="3" t="s">
        <v>223</v>
      </c>
    </row>
    <row r="91" spans="1:3" x14ac:dyDescent="0.25">
      <c r="A91" s="3" t="s">
        <v>224</v>
      </c>
      <c r="B91" s="3" t="s">
        <v>26</v>
      </c>
      <c r="C91" s="3" t="s">
        <v>27</v>
      </c>
    </row>
    <row r="92" spans="1:3" x14ac:dyDescent="0.25">
      <c r="A92" s="3" t="s">
        <v>225</v>
      </c>
      <c r="B92" s="3" t="s">
        <v>226</v>
      </c>
      <c r="C92" s="3" t="s">
        <v>227</v>
      </c>
    </row>
    <row r="93" spans="1:3" x14ac:dyDescent="0.25">
      <c r="A93" s="3" t="s">
        <v>228</v>
      </c>
      <c r="B93" s="3" t="s">
        <v>229</v>
      </c>
      <c r="C93" s="3" t="s">
        <v>230</v>
      </c>
    </row>
    <row r="94" spans="1:3" x14ac:dyDescent="0.25">
      <c r="A94" s="3" t="s">
        <v>231</v>
      </c>
      <c r="B94" s="3" t="s">
        <v>26</v>
      </c>
      <c r="C94" s="3" t="s">
        <v>27</v>
      </c>
    </row>
    <row r="95" spans="1:3" ht="30" x14ac:dyDescent="0.25">
      <c r="A95" s="3" t="s">
        <v>232</v>
      </c>
      <c r="B95" s="3" t="s">
        <v>178</v>
      </c>
      <c r="C95" s="3" t="s">
        <v>179</v>
      </c>
    </row>
    <row r="96" spans="1:3" x14ac:dyDescent="0.25">
      <c r="A96" s="3" t="s">
        <v>233</v>
      </c>
      <c r="B96" s="3" t="s">
        <v>43</v>
      </c>
      <c r="C96" s="3" t="s">
        <v>44</v>
      </c>
    </row>
    <row r="97" spans="1:3" ht="30" x14ac:dyDescent="0.25">
      <c r="A97" s="3" t="s">
        <v>234</v>
      </c>
      <c r="B97" s="3" t="s">
        <v>26</v>
      </c>
      <c r="C97" s="3" t="s">
        <v>27</v>
      </c>
    </row>
    <row r="98" spans="1:3" x14ac:dyDescent="0.25">
      <c r="A98" s="3" t="s">
        <v>235</v>
      </c>
      <c r="B98" s="3" t="s">
        <v>36</v>
      </c>
      <c r="C98" s="3" t="s">
        <v>37</v>
      </c>
    </row>
    <row r="99" spans="1:3" x14ac:dyDescent="0.25">
      <c r="A99" s="3" t="s">
        <v>236</v>
      </c>
      <c r="B99" s="3" t="s">
        <v>237</v>
      </c>
      <c r="C99" s="3" t="s">
        <v>238</v>
      </c>
    </row>
    <row r="100" spans="1:3" x14ac:dyDescent="0.25">
      <c r="A100" s="3" t="s">
        <v>239</v>
      </c>
      <c r="B100" s="3" t="s">
        <v>240</v>
      </c>
      <c r="C100" s="3" t="s">
        <v>241</v>
      </c>
    </row>
    <row r="101" spans="1:3" x14ac:dyDescent="0.25">
      <c r="A101" s="3" t="s">
        <v>242</v>
      </c>
      <c r="B101" s="3" t="s">
        <v>243</v>
      </c>
      <c r="C101" s="3" t="s">
        <v>244</v>
      </c>
    </row>
    <row r="102" spans="1:3" x14ac:dyDescent="0.25">
      <c r="A102" s="3" t="s">
        <v>245</v>
      </c>
      <c r="B102" s="3" t="s">
        <v>85</v>
      </c>
      <c r="C102" s="3" t="s">
        <v>86</v>
      </c>
    </row>
    <row r="103" spans="1:3" x14ac:dyDescent="0.25">
      <c r="A103" s="3" t="s">
        <v>246</v>
      </c>
      <c r="B103" s="3" t="s">
        <v>247</v>
      </c>
      <c r="C103" s="3" t="s">
        <v>248</v>
      </c>
    </row>
    <row r="104" spans="1:3" x14ac:dyDescent="0.25">
      <c r="A104" s="3" t="s">
        <v>249</v>
      </c>
      <c r="B104" s="3" t="s">
        <v>250</v>
      </c>
      <c r="C104" s="3" t="s">
        <v>251</v>
      </c>
    </row>
    <row r="105" spans="1:3" x14ac:dyDescent="0.25">
      <c r="A105" s="3" t="s">
        <v>252</v>
      </c>
      <c r="B105" s="3" t="s">
        <v>253</v>
      </c>
      <c r="C105" s="3" t="s">
        <v>254</v>
      </c>
    </row>
    <row r="106" spans="1:3" x14ac:dyDescent="0.25">
      <c r="A106" s="3" t="s">
        <v>255</v>
      </c>
      <c r="B106" s="3" t="s">
        <v>256</v>
      </c>
      <c r="C106" s="3" t="s">
        <v>257</v>
      </c>
    </row>
    <row r="107" spans="1:3" x14ac:dyDescent="0.25">
      <c r="A107" s="3" t="s">
        <v>258</v>
      </c>
      <c r="B107" s="3" t="s">
        <v>259</v>
      </c>
      <c r="C107" s="3" t="s">
        <v>260</v>
      </c>
    </row>
    <row r="108" spans="1:3" x14ac:dyDescent="0.25">
      <c r="A108" s="3" t="s">
        <v>261</v>
      </c>
      <c r="B108" s="3" t="s">
        <v>262</v>
      </c>
      <c r="C108" s="3" t="s">
        <v>263</v>
      </c>
    </row>
    <row r="109" spans="1:3" x14ac:dyDescent="0.25">
      <c r="A109" s="3" t="s">
        <v>264</v>
      </c>
      <c r="B109" s="3" t="s">
        <v>265</v>
      </c>
      <c r="C109" s="3" t="s">
        <v>266</v>
      </c>
    </row>
    <row r="110" spans="1:3" x14ac:dyDescent="0.25">
      <c r="A110" s="3" t="s">
        <v>267</v>
      </c>
      <c r="B110" s="3" t="s">
        <v>268</v>
      </c>
      <c r="C110" s="3" t="s">
        <v>269</v>
      </c>
    </row>
    <row r="111" spans="1:3" ht="45" x14ac:dyDescent="0.25">
      <c r="A111" s="3" t="s">
        <v>270</v>
      </c>
      <c r="B111" s="3" t="s">
        <v>271</v>
      </c>
      <c r="C111" s="3" t="s">
        <v>272</v>
      </c>
    </row>
    <row r="112" spans="1:3" x14ac:dyDescent="0.25">
      <c r="A112" s="3" t="s">
        <v>273</v>
      </c>
      <c r="B112" s="3" t="s">
        <v>274</v>
      </c>
      <c r="C112" s="3" t="s">
        <v>275</v>
      </c>
    </row>
    <row r="113" spans="1:3" x14ac:dyDescent="0.25">
      <c r="A113" s="3" t="s">
        <v>276</v>
      </c>
      <c r="B113" s="3" t="s">
        <v>277</v>
      </c>
      <c r="C113" s="3" t="s">
        <v>278</v>
      </c>
    </row>
    <row r="114" spans="1:3" x14ac:dyDescent="0.25">
      <c r="A114" s="3" t="s">
        <v>279</v>
      </c>
      <c r="B114" s="3" t="s">
        <v>26</v>
      </c>
      <c r="C114" s="3" t="s">
        <v>27</v>
      </c>
    </row>
    <row r="115" spans="1:3" x14ac:dyDescent="0.25">
      <c r="A115" s="3" t="s">
        <v>280</v>
      </c>
      <c r="B115" s="3" t="s">
        <v>281</v>
      </c>
      <c r="C115" s="3" t="s">
        <v>282</v>
      </c>
    </row>
    <row r="116" spans="1:3" x14ac:dyDescent="0.25">
      <c r="A116" s="3" t="s">
        <v>283</v>
      </c>
      <c r="B116" s="3" t="s">
        <v>284</v>
      </c>
      <c r="C116" s="3" t="s">
        <v>285</v>
      </c>
    </row>
    <row r="117" spans="1:3" x14ac:dyDescent="0.25">
      <c r="A117" s="3" t="s">
        <v>286</v>
      </c>
      <c r="B117" s="3" t="s">
        <v>26</v>
      </c>
      <c r="C117" s="3" t="s">
        <v>27</v>
      </c>
    </row>
    <row r="118" spans="1:3" x14ac:dyDescent="0.25">
      <c r="A118" s="3" t="s">
        <v>287</v>
      </c>
      <c r="B118" s="3" t="s">
        <v>288</v>
      </c>
      <c r="C118" s="3" t="s">
        <v>289</v>
      </c>
    </row>
    <row r="119" spans="1:3" x14ac:dyDescent="0.25">
      <c r="A119" s="3" t="s">
        <v>290</v>
      </c>
      <c r="B119" s="3" t="s">
        <v>291</v>
      </c>
      <c r="C119" s="3" t="s">
        <v>292</v>
      </c>
    </row>
    <row r="120" spans="1:3" x14ac:dyDescent="0.25">
      <c r="A120" s="3" t="s">
        <v>293</v>
      </c>
      <c r="B120" s="3" t="s">
        <v>294</v>
      </c>
      <c r="C120" s="3" t="s">
        <v>295</v>
      </c>
    </row>
    <row r="121" spans="1:3" x14ac:dyDescent="0.25">
      <c r="A121" s="3" t="s">
        <v>296</v>
      </c>
      <c r="B121" s="3" t="s">
        <v>297</v>
      </c>
      <c r="C121" s="3" t="s">
        <v>298</v>
      </c>
    </row>
    <row r="122" spans="1:3" x14ac:dyDescent="0.25">
      <c r="A122" s="3" t="s">
        <v>299</v>
      </c>
      <c r="B122" s="3" t="s">
        <v>300</v>
      </c>
      <c r="C122" s="3" t="s">
        <v>301</v>
      </c>
    </row>
    <row r="123" spans="1:3" x14ac:dyDescent="0.25">
      <c r="A123" s="3" t="s">
        <v>302</v>
      </c>
      <c r="B123" s="3" t="s">
        <v>303</v>
      </c>
      <c r="C123" s="3" t="s">
        <v>304</v>
      </c>
    </row>
    <row r="124" spans="1:3" x14ac:dyDescent="0.25">
      <c r="A124" s="3" t="s">
        <v>305</v>
      </c>
      <c r="B124" s="3" t="s">
        <v>59</v>
      </c>
      <c r="C124" s="3" t="s">
        <v>60</v>
      </c>
    </row>
    <row r="125" spans="1:3" x14ac:dyDescent="0.25">
      <c r="A125" s="3" t="s">
        <v>306</v>
      </c>
      <c r="B125" s="3" t="s">
        <v>26</v>
      </c>
      <c r="C125" s="3" t="s">
        <v>27</v>
      </c>
    </row>
    <row r="126" spans="1:3" x14ac:dyDescent="0.25">
      <c r="A126" s="3" t="s">
        <v>307</v>
      </c>
      <c r="B126" s="3" t="s">
        <v>308</v>
      </c>
      <c r="C126" s="3" t="s">
        <v>309</v>
      </c>
    </row>
    <row r="127" spans="1:3" x14ac:dyDescent="0.25">
      <c r="A127" s="3" t="s">
        <v>310</v>
      </c>
      <c r="B127" s="3" t="s">
        <v>311</v>
      </c>
      <c r="C127" s="3" t="s">
        <v>312</v>
      </c>
    </row>
    <row r="128" spans="1:3" x14ac:dyDescent="0.25">
      <c r="A128" s="3" t="s">
        <v>313</v>
      </c>
      <c r="B128" s="3" t="s">
        <v>314</v>
      </c>
      <c r="C128" s="3" t="s">
        <v>315</v>
      </c>
    </row>
    <row r="129" spans="1:3" x14ac:dyDescent="0.25">
      <c r="A129" s="3" t="s">
        <v>316</v>
      </c>
      <c r="B129" s="3" t="s">
        <v>26</v>
      </c>
      <c r="C129" s="3" t="s">
        <v>27</v>
      </c>
    </row>
    <row r="130" spans="1:3" x14ac:dyDescent="0.25">
      <c r="A130" s="3" t="s">
        <v>317</v>
      </c>
      <c r="B130" s="3" t="s">
        <v>318</v>
      </c>
      <c r="C130" s="3" t="s">
        <v>319</v>
      </c>
    </row>
    <row r="131" spans="1:3" x14ac:dyDescent="0.25">
      <c r="A131" s="3" t="s">
        <v>320</v>
      </c>
      <c r="B131" s="3" t="s">
        <v>321</v>
      </c>
      <c r="C131" s="3" t="s">
        <v>322</v>
      </c>
    </row>
    <row r="132" spans="1:3" x14ac:dyDescent="0.25">
      <c r="A132" s="3" t="s">
        <v>323</v>
      </c>
      <c r="B132" s="3" t="s">
        <v>324</v>
      </c>
      <c r="C132" s="3" t="s">
        <v>325</v>
      </c>
    </row>
    <row r="133" spans="1:3" x14ac:dyDescent="0.25">
      <c r="A133" s="3" t="s">
        <v>326</v>
      </c>
      <c r="B133" s="3" t="s">
        <v>327</v>
      </c>
      <c r="C133" s="3" t="s">
        <v>328</v>
      </c>
    </row>
    <row r="134" spans="1:3" x14ac:dyDescent="0.25">
      <c r="A134" s="3" t="s">
        <v>329</v>
      </c>
      <c r="B134" s="3" t="s">
        <v>330</v>
      </c>
      <c r="C134" s="3" t="s">
        <v>331</v>
      </c>
    </row>
    <row r="135" spans="1:3" x14ac:dyDescent="0.25">
      <c r="A135" s="3" t="s">
        <v>332</v>
      </c>
      <c r="B135" s="3" t="s">
        <v>26</v>
      </c>
      <c r="C135" s="3" t="s">
        <v>27</v>
      </c>
    </row>
    <row r="136" spans="1:3" x14ac:dyDescent="0.25">
      <c r="A136" s="3" t="s">
        <v>333</v>
      </c>
      <c r="B136" s="3" t="s">
        <v>26</v>
      </c>
      <c r="C136" s="3" t="s">
        <v>27</v>
      </c>
    </row>
    <row r="137" spans="1:3" x14ac:dyDescent="0.25">
      <c r="A137" s="3" t="s">
        <v>334</v>
      </c>
      <c r="B137" s="3" t="s">
        <v>335</v>
      </c>
      <c r="C137" s="3" t="s">
        <v>336</v>
      </c>
    </row>
    <row r="138" spans="1:3" ht="30" x14ac:dyDescent="0.25">
      <c r="A138" s="3" t="s">
        <v>337</v>
      </c>
      <c r="B138" s="3" t="s">
        <v>338</v>
      </c>
      <c r="C138" s="3" t="s">
        <v>339</v>
      </c>
    </row>
    <row r="139" spans="1:3" x14ac:dyDescent="0.25">
      <c r="A139" s="3" t="s">
        <v>340</v>
      </c>
      <c r="B139" s="3" t="s">
        <v>341</v>
      </c>
      <c r="C139" s="3" t="s">
        <v>342</v>
      </c>
    </row>
    <row r="140" spans="1:3" x14ac:dyDescent="0.25">
      <c r="A140" s="3" t="s">
        <v>343</v>
      </c>
      <c r="B140" s="3" t="s">
        <v>344</v>
      </c>
      <c r="C140" s="3" t="s">
        <v>345</v>
      </c>
    </row>
    <row r="141" spans="1:3" x14ac:dyDescent="0.25">
      <c r="A141" s="3" t="s">
        <v>346</v>
      </c>
      <c r="B141" s="3" t="s">
        <v>347</v>
      </c>
      <c r="C141" s="3" t="s">
        <v>348</v>
      </c>
    </row>
    <row r="142" spans="1:3" x14ac:dyDescent="0.25">
      <c r="A142" s="3" t="s">
        <v>349</v>
      </c>
      <c r="B142" s="3" t="s">
        <v>350</v>
      </c>
      <c r="C142" s="3" t="s">
        <v>351</v>
      </c>
    </row>
    <row r="143" spans="1:3" x14ac:dyDescent="0.25">
      <c r="A143" s="3" t="s">
        <v>352</v>
      </c>
      <c r="B143" s="3" t="s">
        <v>85</v>
      </c>
      <c r="C143" s="3" t="s">
        <v>86</v>
      </c>
    </row>
    <row r="144" spans="1:3" x14ac:dyDescent="0.25">
      <c r="A144" s="3" t="s">
        <v>353</v>
      </c>
      <c r="B144" s="3" t="s">
        <v>26</v>
      </c>
      <c r="C144" s="3" t="s">
        <v>27</v>
      </c>
    </row>
    <row r="145" spans="1:3" x14ac:dyDescent="0.25">
      <c r="A145" s="3" t="s">
        <v>354</v>
      </c>
      <c r="B145" s="3" t="s">
        <v>36</v>
      </c>
      <c r="C145" s="3" t="s">
        <v>37</v>
      </c>
    </row>
    <row r="146" spans="1:3" ht="30" x14ac:dyDescent="0.25">
      <c r="A146" s="3" t="s">
        <v>355</v>
      </c>
      <c r="B146" s="3" t="s">
        <v>26</v>
      </c>
      <c r="C146" s="3" t="s">
        <v>27</v>
      </c>
    </row>
    <row r="147" spans="1:3" x14ac:dyDescent="0.25">
      <c r="A147" s="3" t="s">
        <v>356</v>
      </c>
      <c r="B147" s="3" t="s">
        <v>357</v>
      </c>
      <c r="C147" s="3" t="s">
        <v>358</v>
      </c>
    </row>
    <row r="148" spans="1:3" x14ac:dyDescent="0.25">
      <c r="A148" s="3" t="s">
        <v>359</v>
      </c>
      <c r="B148" s="3" t="s">
        <v>360</v>
      </c>
      <c r="C148" s="3" t="s">
        <v>361</v>
      </c>
    </row>
    <row r="149" spans="1:3" x14ac:dyDescent="0.25">
      <c r="A149" s="3" t="s">
        <v>362</v>
      </c>
      <c r="B149" s="3" t="s">
        <v>26</v>
      </c>
      <c r="C149" s="3" t="s">
        <v>27</v>
      </c>
    </row>
    <row r="150" spans="1:3" x14ac:dyDescent="0.25">
      <c r="A150" s="3" t="s">
        <v>363</v>
      </c>
      <c r="B150" s="3" t="s">
        <v>364</v>
      </c>
      <c r="C150" s="3" t="s">
        <v>365</v>
      </c>
    </row>
    <row r="151" spans="1:3" x14ac:dyDescent="0.25">
      <c r="A151" s="3" t="s">
        <v>366</v>
      </c>
      <c r="B151" s="3" t="s">
        <v>36</v>
      </c>
      <c r="C151" s="3" t="s">
        <v>37</v>
      </c>
    </row>
    <row r="152" spans="1:3" x14ac:dyDescent="0.25">
      <c r="A152" s="3" t="s">
        <v>367</v>
      </c>
      <c r="B152" s="3" t="s">
        <v>368</v>
      </c>
      <c r="C152" s="3" t="s">
        <v>369</v>
      </c>
    </row>
    <row r="153" spans="1:3" x14ac:dyDescent="0.25">
      <c r="A153" s="3" t="s">
        <v>370</v>
      </c>
      <c r="B153" s="3" t="s">
        <v>26</v>
      </c>
      <c r="C153" s="3" t="s">
        <v>27</v>
      </c>
    </row>
    <row r="154" spans="1:3" x14ac:dyDescent="0.25">
      <c r="A154" s="3" t="s">
        <v>371</v>
      </c>
      <c r="B154" s="3" t="s">
        <v>372</v>
      </c>
      <c r="C154" s="3" t="s">
        <v>373</v>
      </c>
    </row>
    <row r="155" spans="1:3" x14ac:dyDescent="0.25">
      <c r="A155" s="3" t="s">
        <v>374</v>
      </c>
      <c r="B155" s="3" t="s">
        <v>26</v>
      </c>
      <c r="C155" s="3" t="s">
        <v>27</v>
      </c>
    </row>
    <row r="156" spans="1:3" x14ac:dyDescent="0.25">
      <c r="A156" s="3" t="s">
        <v>375</v>
      </c>
      <c r="B156" s="3" t="s">
        <v>43</v>
      </c>
      <c r="C156" s="3" t="s">
        <v>44</v>
      </c>
    </row>
    <row r="157" spans="1:3" x14ac:dyDescent="0.25">
      <c r="A157" s="3" t="s">
        <v>376</v>
      </c>
      <c r="B157" s="3" t="s">
        <v>377</v>
      </c>
      <c r="C157" s="3" t="s">
        <v>378</v>
      </c>
    </row>
    <row r="158" spans="1:3" x14ac:dyDescent="0.25">
      <c r="A158" s="3" t="s">
        <v>379</v>
      </c>
      <c r="B158" s="3" t="s">
        <v>380</v>
      </c>
      <c r="C158" s="3" t="s">
        <v>381</v>
      </c>
    </row>
    <row r="159" spans="1:3" ht="30" x14ac:dyDescent="0.25">
      <c r="A159" s="3" t="s">
        <v>382</v>
      </c>
      <c r="B159" s="3" t="s">
        <v>383</v>
      </c>
      <c r="C159" s="3" t="s">
        <v>384</v>
      </c>
    </row>
    <row r="160" spans="1:3" x14ac:dyDescent="0.25">
      <c r="A160" s="3" t="s">
        <v>385</v>
      </c>
      <c r="B160" s="3" t="s">
        <v>386</v>
      </c>
      <c r="C160" s="3" t="s">
        <v>387</v>
      </c>
    </row>
    <row r="161" spans="1:3" x14ac:dyDescent="0.25">
      <c r="A161" s="3" t="s">
        <v>388</v>
      </c>
      <c r="B161" s="3" t="s">
        <v>59</v>
      </c>
      <c r="C161" s="3" t="s">
        <v>60</v>
      </c>
    </row>
    <row r="162" spans="1:3" x14ac:dyDescent="0.25">
      <c r="A162" s="3" t="s">
        <v>389</v>
      </c>
      <c r="B162" s="3" t="s">
        <v>390</v>
      </c>
      <c r="C162" s="3" t="s">
        <v>391</v>
      </c>
    </row>
    <row r="163" spans="1:3" x14ac:dyDescent="0.25">
      <c r="A163" s="3" t="s">
        <v>392</v>
      </c>
      <c r="B163" s="3" t="s">
        <v>26</v>
      </c>
      <c r="C163" s="3" t="s">
        <v>27</v>
      </c>
    </row>
    <row r="164" spans="1:3" ht="30" x14ac:dyDescent="0.25">
      <c r="A164" s="3" t="s">
        <v>393</v>
      </c>
      <c r="B164" s="3" t="s">
        <v>215</v>
      </c>
      <c r="C164" s="3" t="s">
        <v>216</v>
      </c>
    </row>
    <row r="165" spans="1:3" x14ac:dyDescent="0.25">
      <c r="A165" s="3" t="s">
        <v>394</v>
      </c>
      <c r="B165" s="3" t="s">
        <v>137</v>
      </c>
      <c r="C165" s="3" t="s">
        <v>138</v>
      </c>
    </row>
    <row r="166" spans="1:3" x14ac:dyDescent="0.25">
      <c r="A166" s="3" t="s">
        <v>395</v>
      </c>
      <c r="B166" s="3" t="s">
        <v>396</v>
      </c>
      <c r="C166" s="3" t="s">
        <v>397</v>
      </c>
    </row>
    <row r="167" spans="1:3" x14ac:dyDescent="0.25">
      <c r="A167" s="3" t="s">
        <v>398</v>
      </c>
      <c r="B167" s="3" t="s">
        <v>85</v>
      </c>
      <c r="C167" s="3" t="s">
        <v>86</v>
      </c>
    </row>
    <row r="168" spans="1:3" x14ac:dyDescent="0.25">
      <c r="A168" s="3" t="s">
        <v>399</v>
      </c>
      <c r="B168" s="3" t="s">
        <v>400</v>
      </c>
      <c r="C168" s="3" t="s">
        <v>401</v>
      </c>
    </row>
    <row r="169" spans="1:3" ht="30" x14ac:dyDescent="0.25">
      <c r="A169" s="3" t="s">
        <v>402</v>
      </c>
      <c r="B169" s="3" t="s">
        <v>137</v>
      </c>
      <c r="C169" s="3" t="s">
        <v>138</v>
      </c>
    </row>
    <row r="170" spans="1:3" ht="30" x14ac:dyDescent="0.25">
      <c r="A170" s="3" t="s">
        <v>403</v>
      </c>
      <c r="B170" s="3" t="s">
        <v>59</v>
      </c>
      <c r="C170" s="3" t="s">
        <v>60</v>
      </c>
    </row>
    <row r="171" spans="1:3" ht="30" x14ac:dyDescent="0.25">
      <c r="A171" s="3" t="s">
        <v>404</v>
      </c>
      <c r="B171" s="3" t="s">
        <v>36</v>
      </c>
      <c r="C171" s="3" t="s">
        <v>37</v>
      </c>
    </row>
    <row r="172" spans="1:3" x14ac:dyDescent="0.25">
      <c r="A172" s="3" t="s">
        <v>405</v>
      </c>
      <c r="B172" s="3" t="s">
        <v>406</v>
      </c>
      <c r="C172" s="3" t="s">
        <v>407</v>
      </c>
    </row>
    <row r="173" spans="1:3" x14ac:dyDescent="0.25">
      <c r="A173" s="3" t="s">
        <v>408</v>
      </c>
      <c r="B173" s="3" t="s">
        <v>409</v>
      </c>
      <c r="C173" s="3" t="s">
        <v>410</v>
      </c>
    </row>
    <row r="174" spans="1:3" x14ac:dyDescent="0.25">
      <c r="A174" s="3" t="s">
        <v>411</v>
      </c>
      <c r="B174" s="3" t="s">
        <v>412</v>
      </c>
      <c r="C174" s="3" t="s">
        <v>413</v>
      </c>
    </row>
    <row r="175" spans="1:3" x14ac:dyDescent="0.25">
      <c r="A175" s="3" t="s">
        <v>414</v>
      </c>
      <c r="B175" s="3" t="s">
        <v>415</v>
      </c>
      <c r="C175" s="3" t="s">
        <v>416</v>
      </c>
    </row>
    <row r="176" spans="1:3" x14ac:dyDescent="0.25">
      <c r="A176" s="3" t="s">
        <v>417</v>
      </c>
      <c r="B176" s="3" t="s">
        <v>36</v>
      </c>
      <c r="C176" s="3" t="s">
        <v>37</v>
      </c>
    </row>
    <row r="177" spans="1:3" x14ac:dyDescent="0.25">
      <c r="A177" s="3" t="s">
        <v>418</v>
      </c>
      <c r="B177" s="3" t="s">
        <v>284</v>
      </c>
      <c r="C177" s="3" t="s">
        <v>285</v>
      </c>
    </row>
    <row r="178" spans="1:3" x14ac:dyDescent="0.25">
      <c r="A178" s="3" t="s">
        <v>419</v>
      </c>
      <c r="B178" s="3" t="s">
        <v>36</v>
      </c>
      <c r="C178" s="3" t="s">
        <v>37</v>
      </c>
    </row>
    <row r="179" spans="1:3" ht="30" x14ac:dyDescent="0.25">
      <c r="A179" s="3" t="s">
        <v>420</v>
      </c>
      <c r="B179" s="3" t="s">
        <v>421</v>
      </c>
      <c r="C179" s="3" t="s">
        <v>422</v>
      </c>
    </row>
    <row r="180" spans="1:3" x14ac:dyDescent="0.25">
      <c r="A180" s="3" t="s">
        <v>423</v>
      </c>
      <c r="B180" s="3" t="s">
        <v>424</v>
      </c>
      <c r="C180" s="3" t="s">
        <v>425</v>
      </c>
    </row>
    <row r="181" spans="1:3" x14ac:dyDescent="0.25">
      <c r="A181" s="3" t="s">
        <v>426</v>
      </c>
      <c r="B181" s="3" t="s">
        <v>427</v>
      </c>
      <c r="C181" s="3" t="s">
        <v>428</v>
      </c>
    </row>
    <row r="182" spans="1:3" x14ac:dyDescent="0.25">
      <c r="A182" s="3" t="s">
        <v>429</v>
      </c>
      <c r="B182" s="3" t="s">
        <v>430</v>
      </c>
      <c r="C182" s="3" t="s">
        <v>431</v>
      </c>
    </row>
    <row r="183" spans="1:3" ht="30" x14ac:dyDescent="0.25">
      <c r="A183" s="3" t="s">
        <v>432</v>
      </c>
      <c r="B183" s="3" t="s">
        <v>137</v>
      </c>
      <c r="C183" s="3" t="s">
        <v>138</v>
      </c>
    </row>
    <row r="184" spans="1:3" x14ac:dyDescent="0.25">
      <c r="A184" s="3" t="s">
        <v>433</v>
      </c>
      <c r="B184" s="3" t="s">
        <v>434</v>
      </c>
      <c r="C184" s="3" t="s">
        <v>435</v>
      </c>
    </row>
    <row r="185" spans="1:3" x14ac:dyDescent="0.25">
      <c r="A185" s="3" t="s">
        <v>436</v>
      </c>
      <c r="B185" s="3" t="s">
        <v>26</v>
      </c>
      <c r="C185" s="3" t="s">
        <v>27</v>
      </c>
    </row>
    <row r="186" spans="1:3" x14ac:dyDescent="0.25">
      <c r="A186" s="3" t="s">
        <v>437</v>
      </c>
      <c r="B186" s="3" t="s">
        <v>36</v>
      </c>
      <c r="C186" s="3" t="s">
        <v>37</v>
      </c>
    </row>
    <row r="187" spans="1:3" x14ac:dyDescent="0.25">
      <c r="A187" s="3" t="s">
        <v>438</v>
      </c>
      <c r="B187" s="3" t="s">
        <v>439</v>
      </c>
      <c r="C187" s="3" t="s">
        <v>440</v>
      </c>
    </row>
    <row r="188" spans="1:3" x14ac:dyDescent="0.25">
      <c r="A188" s="3" t="s">
        <v>441</v>
      </c>
      <c r="B188" s="3" t="s">
        <v>26</v>
      </c>
      <c r="C188" s="3" t="s">
        <v>27</v>
      </c>
    </row>
    <row r="189" spans="1:3" x14ac:dyDescent="0.25">
      <c r="A189" s="3" t="s">
        <v>442</v>
      </c>
      <c r="B189" s="3" t="s">
        <v>443</v>
      </c>
      <c r="C189" s="3" t="s">
        <v>444</v>
      </c>
    </row>
    <row r="190" spans="1:3" x14ac:dyDescent="0.25">
      <c r="A190" s="3" t="s">
        <v>445</v>
      </c>
      <c r="B190" s="3" t="s">
        <v>446</v>
      </c>
      <c r="C190" s="3" t="s">
        <v>447</v>
      </c>
    </row>
    <row r="191" spans="1:3" x14ac:dyDescent="0.25">
      <c r="A191" s="3" t="s">
        <v>448</v>
      </c>
      <c r="B191" s="3" t="s">
        <v>449</v>
      </c>
      <c r="C191" s="3" t="s">
        <v>450</v>
      </c>
    </row>
    <row r="192" spans="1:3" ht="30" x14ac:dyDescent="0.25">
      <c r="A192" s="3" t="s">
        <v>451</v>
      </c>
      <c r="B192" s="3" t="s">
        <v>36</v>
      </c>
      <c r="C192" s="3" t="s">
        <v>37</v>
      </c>
    </row>
    <row r="193" spans="1:3" ht="30" x14ac:dyDescent="0.25">
      <c r="A193" s="3" t="s">
        <v>452</v>
      </c>
      <c r="B193" s="3" t="s">
        <v>26</v>
      </c>
      <c r="C193" s="3" t="s">
        <v>27</v>
      </c>
    </row>
    <row r="194" spans="1:3" x14ac:dyDescent="0.25">
      <c r="A194" s="3" t="s">
        <v>453</v>
      </c>
      <c r="B194" s="3" t="s">
        <v>56</v>
      </c>
      <c r="C194" s="3" t="s">
        <v>57</v>
      </c>
    </row>
    <row r="195" spans="1:3" ht="30" x14ac:dyDescent="0.25">
      <c r="A195" s="3" t="s">
        <v>454</v>
      </c>
      <c r="B195" s="3" t="s">
        <v>43</v>
      </c>
      <c r="C195" s="3" t="s">
        <v>44</v>
      </c>
    </row>
    <row r="196" spans="1:3" x14ac:dyDescent="0.25">
      <c r="A196" s="3" t="s">
        <v>455</v>
      </c>
      <c r="B196" s="3" t="s">
        <v>43</v>
      </c>
      <c r="C196" s="3" t="s">
        <v>44</v>
      </c>
    </row>
    <row r="197" spans="1:3" ht="30" x14ac:dyDescent="0.25">
      <c r="A197" s="3" t="s">
        <v>456</v>
      </c>
      <c r="B197" s="3" t="s">
        <v>26</v>
      </c>
      <c r="C197" s="3" t="s">
        <v>27</v>
      </c>
    </row>
    <row r="198" spans="1:3" ht="30" x14ac:dyDescent="0.25">
      <c r="A198" s="3" t="s">
        <v>457</v>
      </c>
      <c r="B198" s="3" t="s">
        <v>26</v>
      </c>
      <c r="C198" s="3" t="s">
        <v>27</v>
      </c>
    </row>
    <row r="199" spans="1:3" ht="30" x14ac:dyDescent="0.25">
      <c r="A199" s="3" t="s">
        <v>458</v>
      </c>
      <c r="B199" s="3" t="s">
        <v>43</v>
      </c>
      <c r="C199" s="3" t="s">
        <v>44</v>
      </c>
    </row>
    <row r="200" spans="1:3" x14ac:dyDescent="0.25">
      <c r="A200" s="3" t="s">
        <v>459</v>
      </c>
      <c r="B200" s="3" t="s">
        <v>460</v>
      </c>
      <c r="C200" s="3" t="s">
        <v>461</v>
      </c>
    </row>
    <row r="201" spans="1:3" x14ac:dyDescent="0.25">
      <c r="A201" s="3" t="s">
        <v>462</v>
      </c>
      <c r="B201" s="3" t="s">
        <v>26</v>
      </c>
      <c r="C201" s="3" t="s">
        <v>27</v>
      </c>
    </row>
    <row r="202" spans="1:3" ht="30" x14ac:dyDescent="0.25">
      <c r="A202" s="3" t="s">
        <v>463</v>
      </c>
      <c r="B202" s="3" t="s">
        <v>464</v>
      </c>
      <c r="C202" s="3" t="s">
        <v>465</v>
      </c>
    </row>
    <row r="203" spans="1:3" x14ac:dyDescent="0.25">
      <c r="A203" s="3" t="s">
        <v>466</v>
      </c>
      <c r="B203" s="3" t="s">
        <v>467</v>
      </c>
      <c r="C203" s="3" t="s">
        <v>468</v>
      </c>
    </row>
    <row r="204" spans="1:3" x14ac:dyDescent="0.25">
      <c r="A204" s="3" t="s">
        <v>469</v>
      </c>
      <c r="B204" s="3" t="s">
        <v>85</v>
      </c>
      <c r="C204" s="3" t="s">
        <v>86</v>
      </c>
    </row>
    <row r="205" spans="1:3" x14ac:dyDescent="0.25">
      <c r="A205" s="3" t="s">
        <v>470</v>
      </c>
      <c r="B205" s="3" t="s">
        <v>471</v>
      </c>
      <c r="C205" s="3" t="s">
        <v>472</v>
      </c>
    </row>
    <row r="206" spans="1:3" x14ac:dyDescent="0.25">
      <c r="A206" s="3" t="s">
        <v>473</v>
      </c>
      <c r="B206" s="3" t="s">
        <v>474</v>
      </c>
      <c r="C206" s="3" t="s">
        <v>475</v>
      </c>
    </row>
    <row r="207" spans="1:3" x14ac:dyDescent="0.25">
      <c r="A207" s="3" t="s">
        <v>476</v>
      </c>
      <c r="B207" s="3" t="s">
        <v>477</v>
      </c>
      <c r="C207" s="3" t="s">
        <v>478</v>
      </c>
    </row>
    <row r="208" spans="1:3" x14ac:dyDescent="0.25">
      <c r="A208" s="3" t="s">
        <v>479</v>
      </c>
      <c r="B208" s="3" t="s">
        <v>480</v>
      </c>
      <c r="C208" s="3" t="s">
        <v>481</v>
      </c>
    </row>
    <row r="209" spans="1:3" ht="30" x14ac:dyDescent="0.25">
      <c r="A209" s="3" t="s">
        <v>482</v>
      </c>
      <c r="B209" s="3" t="s">
        <v>36</v>
      </c>
      <c r="C209" s="3" t="s">
        <v>37</v>
      </c>
    </row>
    <row r="210" spans="1:3" ht="30" x14ac:dyDescent="0.25">
      <c r="A210" s="3" t="s">
        <v>483</v>
      </c>
      <c r="B210" s="3" t="s">
        <v>171</v>
      </c>
      <c r="C210" s="3" t="s">
        <v>172</v>
      </c>
    </row>
    <row r="211" spans="1:3" x14ac:dyDescent="0.25">
      <c r="A211" s="3" t="s">
        <v>484</v>
      </c>
      <c r="B211" s="3" t="s">
        <v>26</v>
      </c>
      <c r="C211" s="3" t="s">
        <v>27</v>
      </c>
    </row>
    <row r="212" spans="1:3" x14ac:dyDescent="0.25">
      <c r="A212" s="3" t="s">
        <v>485</v>
      </c>
      <c r="B212" s="3" t="s">
        <v>26</v>
      </c>
      <c r="C212" s="3" t="s">
        <v>27</v>
      </c>
    </row>
    <row r="213" spans="1:3" x14ac:dyDescent="0.25">
      <c r="A213" s="3" t="s">
        <v>486</v>
      </c>
      <c r="B213" s="3" t="s">
        <v>487</v>
      </c>
      <c r="C213" s="3" t="s">
        <v>488</v>
      </c>
    </row>
    <row r="214" spans="1:3" x14ac:dyDescent="0.25">
      <c r="A214" s="3" t="s">
        <v>489</v>
      </c>
      <c r="B214" s="3" t="s">
        <v>490</v>
      </c>
      <c r="C214" s="3" t="s">
        <v>491</v>
      </c>
    </row>
    <row r="215" spans="1:3" x14ac:dyDescent="0.25">
      <c r="A215" s="3" t="s">
        <v>492</v>
      </c>
      <c r="B215" s="3" t="s">
        <v>493</v>
      </c>
      <c r="C215" s="3" t="s">
        <v>494</v>
      </c>
    </row>
    <row r="216" spans="1:3" ht="30" x14ac:dyDescent="0.25">
      <c r="A216" s="3" t="s">
        <v>495</v>
      </c>
      <c r="B216" s="3" t="s">
        <v>496</v>
      </c>
      <c r="C216" s="3" t="s">
        <v>497</v>
      </c>
    </row>
    <row r="217" spans="1:3" x14ac:dyDescent="0.25">
      <c r="A217" s="3" t="s">
        <v>498</v>
      </c>
      <c r="B217" s="3" t="s">
        <v>499</v>
      </c>
      <c r="C217" s="3" t="s">
        <v>500</v>
      </c>
    </row>
    <row r="218" spans="1:3" x14ac:dyDescent="0.25">
      <c r="A218" s="3" t="s">
        <v>501</v>
      </c>
      <c r="B218" s="3" t="s">
        <v>502</v>
      </c>
      <c r="C218" s="3" t="s">
        <v>503</v>
      </c>
    </row>
    <row r="219" spans="1:3" x14ac:dyDescent="0.25">
      <c r="A219" s="3" t="s">
        <v>504</v>
      </c>
      <c r="B219" s="3" t="s">
        <v>26</v>
      </c>
      <c r="C219" s="3" t="s">
        <v>27</v>
      </c>
    </row>
    <row r="220" spans="1:3" x14ac:dyDescent="0.25">
      <c r="A220" s="3" t="s">
        <v>505</v>
      </c>
      <c r="B220" s="3" t="s">
        <v>506</v>
      </c>
      <c r="C220" s="3" t="s">
        <v>507</v>
      </c>
    </row>
    <row r="221" spans="1:3" x14ac:dyDescent="0.25">
      <c r="A221" s="3" t="s">
        <v>508</v>
      </c>
      <c r="B221" s="3" t="s">
        <v>509</v>
      </c>
      <c r="C221" s="3" t="s">
        <v>510</v>
      </c>
    </row>
    <row r="222" spans="1:3" x14ac:dyDescent="0.25">
      <c r="A222" s="3" t="s">
        <v>511</v>
      </c>
      <c r="B222" s="3" t="s">
        <v>512</v>
      </c>
      <c r="C222" s="3" t="s">
        <v>513</v>
      </c>
    </row>
    <row r="223" spans="1:3" ht="30" x14ac:dyDescent="0.25">
      <c r="A223" s="3" t="s">
        <v>514</v>
      </c>
      <c r="B223" s="3" t="s">
        <v>409</v>
      </c>
      <c r="C223" s="3" t="s">
        <v>410</v>
      </c>
    </row>
    <row r="224" spans="1:3" x14ac:dyDescent="0.25">
      <c r="A224" s="3" t="s">
        <v>515</v>
      </c>
      <c r="B224" s="3" t="s">
        <v>516</v>
      </c>
      <c r="C224" s="3" t="s">
        <v>517</v>
      </c>
    </row>
    <row r="225" spans="1:3" x14ac:dyDescent="0.25">
      <c r="A225" s="3" t="s">
        <v>518</v>
      </c>
      <c r="B225" s="3" t="s">
        <v>330</v>
      </c>
      <c r="C225" s="3" t="s">
        <v>331</v>
      </c>
    </row>
    <row r="226" spans="1:3" x14ac:dyDescent="0.25">
      <c r="A226" s="3" t="s">
        <v>519</v>
      </c>
      <c r="B226" s="3" t="s">
        <v>520</v>
      </c>
      <c r="C226" s="3" t="s">
        <v>521</v>
      </c>
    </row>
    <row r="227" spans="1:3" x14ac:dyDescent="0.25">
      <c r="A227" s="3" t="s">
        <v>522</v>
      </c>
      <c r="B227" s="3" t="s">
        <v>523</v>
      </c>
      <c r="C227" s="3" t="s">
        <v>524</v>
      </c>
    </row>
    <row r="228" spans="1:3" x14ac:dyDescent="0.25">
      <c r="A228" s="3" t="s">
        <v>525</v>
      </c>
      <c r="B228" s="3" t="s">
        <v>526</v>
      </c>
      <c r="C228" s="3" t="s">
        <v>527</v>
      </c>
    </row>
    <row r="229" spans="1:3" x14ac:dyDescent="0.25">
      <c r="A229" s="3" t="s">
        <v>528</v>
      </c>
      <c r="B229" s="3" t="s">
        <v>529</v>
      </c>
      <c r="C229" s="3" t="s">
        <v>530</v>
      </c>
    </row>
    <row r="230" spans="1:3" x14ac:dyDescent="0.25">
      <c r="A230" s="3" t="s">
        <v>531</v>
      </c>
      <c r="B230" s="3" t="s">
        <v>532</v>
      </c>
      <c r="C230" s="3" t="s">
        <v>533</v>
      </c>
    </row>
    <row r="231" spans="1:3" x14ac:dyDescent="0.25">
      <c r="A231" s="3" t="s">
        <v>534</v>
      </c>
      <c r="B231" s="3" t="s">
        <v>36</v>
      </c>
      <c r="C231" s="3" t="s">
        <v>37</v>
      </c>
    </row>
    <row r="232" spans="1:3" x14ac:dyDescent="0.25">
      <c r="A232" s="3" t="s">
        <v>535</v>
      </c>
      <c r="B232" s="3" t="s">
        <v>85</v>
      </c>
      <c r="C232" s="3" t="s">
        <v>86</v>
      </c>
    </row>
    <row r="233" spans="1:3" ht="30" x14ac:dyDescent="0.25">
      <c r="A233" s="3" t="s">
        <v>536</v>
      </c>
      <c r="B233" s="3" t="s">
        <v>137</v>
      </c>
      <c r="C233" s="3" t="s">
        <v>138</v>
      </c>
    </row>
    <row r="234" spans="1:3" x14ac:dyDescent="0.25">
      <c r="A234" s="3" t="s">
        <v>537</v>
      </c>
      <c r="B234" s="3" t="s">
        <v>538</v>
      </c>
      <c r="C234" s="3" t="s">
        <v>539</v>
      </c>
    </row>
    <row r="235" spans="1:3" ht="30" x14ac:dyDescent="0.25">
      <c r="A235" s="3" t="s">
        <v>540</v>
      </c>
      <c r="B235" s="3" t="s">
        <v>541</v>
      </c>
      <c r="C235" s="3" t="s">
        <v>542</v>
      </c>
    </row>
    <row r="236" spans="1:3" ht="30" x14ac:dyDescent="0.25">
      <c r="A236" s="3" t="s">
        <v>543</v>
      </c>
      <c r="B236" s="3" t="s">
        <v>496</v>
      </c>
      <c r="C236" s="3" t="s">
        <v>497</v>
      </c>
    </row>
    <row r="237" spans="1:3" x14ac:dyDescent="0.25">
      <c r="A237" s="3" t="s">
        <v>544</v>
      </c>
      <c r="B237" s="3" t="s">
        <v>545</v>
      </c>
      <c r="C237" s="3" t="s">
        <v>546</v>
      </c>
    </row>
    <row r="238" spans="1:3" x14ac:dyDescent="0.25">
      <c r="A238" s="3" t="s">
        <v>547</v>
      </c>
      <c r="B238" s="3" t="s">
        <v>548</v>
      </c>
      <c r="C238" s="3" t="s">
        <v>549</v>
      </c>
    </row>
    <row r="239" spans="1:3" x14ac:dyDescent="0.25">
      <c r="A239" s="3" t="s">
        <v>550</v>
      </c>
      <c r="B239" s="3" t="s">
        <v>551</v>
      </c>
      <c r="C239" s="3" t="s">
        <v>552</v>
      </c>
    </row>
    <row r="240" spans="1:3" ht="30" x14ac:dyDescent="0.25">
      <c r="A240" s="3" t="s">
        <v>553</v>
      </c>
      <c r="B240" s="3" t="s">
        <v>36</v>
      </c>
      <c r="C240" s="3" t="s">
        <v>37</v>
      </c>
    </row>
    <row r="241" spans="1:3" x14ac:dyDescent="0.25">
      <c r="A241" s="3" t="s">
        <v>554</v>
      </c>
      <c r="B241" s="3" t="s">
        <v>59</v>
      </c>
      <c r="C241" s="3" t="s">
        <v>60</v>
      </c>
    </row>
    <row r="242" spans="1:3" x14ac:dyDescent="0.25">
      <c r="A242" s="3" t="s">
        <v>555</v>
      </c>
      <c r="B242" s="3" t="s">
        <v>556</v>
      </c>
      <c r="C242" s="3" t="s">
        <v>557</v>
      </c>
    </row>
    <row r="243" spans="1:3" x14ac:dyDescent="0.25">
      <c r="A243" s="3" t="s">
        <v>558</v>
      </c>
      <c r="B243" s="3" t="s">
        <v>559</v>
      </c>
      <c r="C243" s="3" t="s">
        <v>560</v>
      </c>
    </row>
    <row r="244" spans="1:3" ht="30" x14ac:dyDescent="0.25">
      <c r="A244" s="3" t="s">
        <v>561</v>
      </c>
      <c r="B244" s="3" t="s">
        <v>562</v>
      </c>
      <c r="C244" s="3" t="s">
        <v>563</v>
      </c>
    </row>
    <row r="245" spans="1:3" x14ac:dyDescent="0.25">
      <c r="A245" s="3" t="s">
        <v>564</v>
      </c>
      <c r="B245" s="3" t="s">
        <v>496</v>
      </c>
      <c r="C245" s="3" t="s">
        <v>497</v>
      </c>
    </row>
    <row r="246" spans="1:3" ht="30" x14ac:dyDescent="0.25">
      <c r="A246" s="3" t="s">
        <v>565</v>
      </c>
      <c r="B246" s="3" t="s">
        <v>36</v>
      </c>
      <c r="C246" s="3" t="s">
        <v>37</v>
      </c>
    </row>
    <row r="247" spans="1:3" x14ac:dyDescent="0.25">
      <c r="A247" s="3" t="s">
        <v>566</v>
      </c>
      <c r="B247" s="3" t="s">
        <v>567</v>
      </c>
      <c r="C247" s="3" t="s">
        <v>568</v>
      </c>
    </row>
    <row r="248" spans="1:3" ht="30" x14ac:dyDescent="0.25">
      <c r="A248" s="3" t="s">
        <v>569</v>
      </c>
      <c r="B248" s="3" t="s">
        <v>36</v>
      </c>
      <c r="C248" s="3" t="s">
        <v>37</v>
      </c>
    </row>
    <row r="249" spans="1:3" x14ac:dyDescent="0.25">
      <c r="A249" s="3" t="s">
        <v>570</v>
      </c>
      <c r="B249" s="3" t="s">
        <v>571</v>
      </c>
      <c r="C249" s="3" t="s">
        <v>572</v>
      </c>
    </row>
    <row r="250" spans="1:3" x14ac:dyDescent="0.25">
      <c r="A250" s="3" t="s">
        <v>573</v>
      </c>
      <c r="B250" s="3" t="s">
        <v>574</v>
      </c>
      <c r="C250" s="3" t="s">
        <v>575</v>
      </c>
    </row>
    <row r="251" spans="1:3" ht="30" x14ac:dyDescent="0.25">
      <c r="A251" s="3" t="s">
        <v>576</v>
      </c>
      <c r="B251" s="3" t="s">
        <v>26</v>
      </c>
      <c r="C251" s="3" t="s">
        <v>27</v>
      </c>
    </row>
    <row r="252" spans="1:3" x14ac:dyDescent="0.25">
      <c r="A252" s="3" t="s">
        <v>577</v>
      </c>
      <c r="B252" s="3" t="s">
        <v>578</v>
      </c>
      <c r="C252" s="3" t="s">
        <v>579</v>
      </c>
    </row>
    <row r="253" spans="1:3" x14ac:dyDescent="0.25">
      <c r="A253" s="3" t="s">
        <v>580</v>
      </c>
      <c r="B253" s="3" t="s">
        <v>581</v>
      </c>
      <c r="C253" s="3" t="s">
        <v>582</v>
      </c>
    </row>
    <row r="254" spans="1:3" x14ac:dyDescent="0.25">
      <c r="A254" s="3" t="s">
        <v>583</v>
      </c>
      <c r="B254" s="3" t="s">
        <v>36</v>
      </c>
      <c r="C254" s="3" t="s">
        <v>37</v>
      </c>
    </row>
    <row r="255" spans="1:3" ht="30" x14ac:dyDescent="0.25">
      <c r="A255" s="3" t="s">
        <v>584</v>
      </c>
      <c r="B255" s="3" t="s">
        <v>215</v>
      </c>
      <c r="C255" s="3" t="s">
        <v>216</v>
      </c>
    </row>
    <row r="256" spans="1:3" x14ac:dyDescent="0.25">
      <c r="A256" s="3" t="s">
        <v>585</v>
      </c>
      <c r="B256" s="3" t="s">
        <v>586</v>
      </c>
      <c r="C256" s="3" t="s">
        <v>587</v>
      </c>
    </row>
    <row r="257" spans="1:3" x14ac:dyDescent="0.25">
      <c r="A257" s="3" t="s">
        <v>588</v>
      </c>
      <c r="B257" s="3" t="s">
        <v>589</v>
      </c>
      <c r="C257" s="3" t="s">
        <v>590</v>
      </c>
    </row>
    <row r="258" spans="1:3" x14ac:dyDescent="0.25">
      <c r="A258" s="3" t="s">
        <v>591</v>
      </c>
      <c r="B258" s="3" t="s">
        <v>36</v>
      </c>
      <c r="C258" s="3" t="s">
        <v>37</v>
      </c>
    </row>
  </sheetData>
  <sheetProtection password="CF7A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B2" sqref="B2"/>
    </sheetView>
  </sheetViews>
  <sheetFormatPr defaultRowHeight="15" x14ac:dyDescent="0.25"/>
  <cols>
    <col min="2" max="2" width="19.7109375" customWidth="1"/>
  </cols>
  <sheetData>
    <row r="3" spans="1:3" x14ac:dyDescent="0.25">
      <c r="A3" t="s">
        <v>602</v>
      </c>
      <c r="B3">
        <f>'PERSONAL MONTHLY BUDGET'!$C$16+'PERSONAL MONTHLY BUDGET'!C17</f>
        <v>6900</v>
      </c>
      <c r="C3">
        <f>B4</f>
        <v>6347</v>
      </c>
    </row>
    <row r="4" spans="1:3" x14ac:dyDescent="0.25">
      <c r="A4" t="s">
        <v>598</v>
      </c>
      <c r="B4">
        <f>'PERSONAL MONTHLY BUDGET'!$D$40</f>
        <v>6347</v>
      </c>
    </row>
    <row r="5" spans="1:3" x14ac:dyDescent="0.25">
      <c r="A5" t="s">
        <v>599</v>
      </c>
      <c r="B5">
        <f>B3-B4</f>
        <v>553</v>
      </c>
    </row>
    <row r="7" spans="1:3" x14ac:dyDescent="0.25">
      <c r="B7" t="str">
        <f>"Amount in"&amp;" "&amp;'PERSONAL MONTHLY BUDGET'!$C$13</f>
        <v>Amount in USD</v>
      </c>
    </row>
    <row r="8" spans="1:3" x14ac:dyDescent="0.25">
      <c r="A8" t="s">
        <v>603</v>
      </c>
      <c r="B8">
        <f>'PERSONAL MONTHLY BUDGET'!$C$40</f>
        <v>5794</v>
      </c>
    </row>
    <row r="9" spans="1:3" x14ac:dyDescent="0.25">
      <c r="A9" t="s">
        <v>604</v>
      </c>
      <c r="B9">
        <f>'PERSONAL MONTHLY BUDGET'!$D$40</f>
        <v>6347</v>
      </c>
    </row>
  </sheetData>
  <sheetProtection password="CF7A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PERSONAL MONTHLY BUDGET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</dc:creator>
  <cp:lastModifiedBy>BON</cp:lastModifiedBy>
  <dcterms:created xsi:type="dcterms:W3CDTF">2018-09-30T13:46:18Z</dcterms:created>
  <dcterms:modified xsi:type="dcterms:W3CDTF">2018-10-01T17:53:57Z</dcterms:modified>
</cp:coreProperties>
</file>