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Projects\"/>
    </mc:Choice>
  </mc:AlternateContent>
  <bookViews>
    <workbookView xWindow="0" yWindow="0" windowWidth="20490" windowHeight="7755"/>
  </bookViews>
  <sheets>
    <sheet name="DeferredTax" sheetId="1" r:id="rId1"/>
  </sheets>
  <definedNames>
    <definedName name="_xlnm.Print_Area" localSheetId="0">DeferredTax!$B$4:$I$46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1" l="1"/>
  <c r="E14" i="1"/>
  <c r="F14" i="1"/>
  <c r="G14" i="1"/>
  <c r="G15" i="1" s="1"/>
  <c r="G21" i="1" s="1"/>
  <c r="H14" i="1"/>
  <c r="E15" i="1"/>
  <c r="F15" i="1"/>
  <c r="H15" i="1"/>
  <c r="I17" i="1"/>
  <c r="E18" i="1"/>
  <c r="F18" i="1"/>
  <c r="G18" i="1"/>
  <c r="H18" i="1"/>
  <c r="E19" i="1"/>
  <c r="E21" i="1" s="1"/>
  <c r="F19" i="1"/>
  <c r="G19" i="1"/>
  <c r="H19" i="1"/>
  <c r="I19" i="1"/>
  <c r="H21" i="1"/>
  <c r="E36" i="1"/>
  <c r="F36" i="1"/>
  <c r="F38" i="1" s="1"/>
  <c r="G36" i="1"/>
  <c r="H43" i="1" s="1"/>
  <c r="H36" i="1"/>
  <c r="E37" i="1"/>
  <c r="F44" i="1" s="1"/>
  <c r="F37" i="1"/>
  <c r="I37" i="1" s="1"/>
  <c r="G37" i="1"/>
  <c r="H37" i="1"/>
  <c r="E38" i="1"/>
  <c r="H38" i="1"/>
  <c r="E39" i="1"/>
  <c r="E40" i="1" s="1"/>
  <c r="H39" i="1"/>
  <c r="E43" i="1"/>
  <c r="E44" i="1"/>
  <c r="E45" i="1"/>
  <c r="E46" i="1" s="1"/>
  <c r="E22" i="1" l="1"/>
  <c r="G22" i="1"/>
  <c r="H22" i="1" s="1"/>
  <c r="I15" i="1"/>
  <c r="H44" i="1"/>
  <c r="H45" i="1" s="1"/>
  <c r="H46" i="1" s="1"/>
  <c r="G44" i="1"/>
  <c r="G43" i="1"/>
  <c r="G39" i="1"/>
  <c r="G38" i="1"/>
  <c r="I36" i="1"/>
  <c r="F21" i="1"/>
  <c r="F22" i="1" s="1"/>
  <c r="F43" i="1"/>
  <c r="F45" i="1" s="1"/>
  <c r="F46" i="1" s="1"/>
  <c r="F39" i="1"/>
  <c r="F40" i="1" s="1"/>
  <c r="G40" i="1" s="1"/>
  <c r="H40" i="1" s="1"/>
  <c r="I21" i="1" l="1"/>
  <c r="G45" i="1"/>
  <c r="G46" i="1" s="1"/>
</calcChain>
</file>

<file path=xl/sharedStrings.xml><?xml version="1.0" encoding="utf-8"?>
<sst xmlns="http://schemas.openxmlformats.org/spreadsheetml/2006/main" count="72" uniqueCount="58">
  <si>
    <t>رصيد الضريبة المؤجلـة</t>
  </si>
  <si>
    <t>فــروق أرصــدة الاصـول</t>
  </si>
  <si>
    <t>ضريبيا</t>
  </si>
  <si>
    <t>محاسبيا</t>
  </si>
  <si>
    <t>صافي الاصول</t>
  </si>
  <si>
    <t>مدخل الارصدة بقائمة المركز المالي</t>
  </si>
  <si>
    <t>سنة 4</t>
  </si>
  <si>
    <t>سنة 3</t>
  </si>
  <si>
    <t>سنة 2</t>
  </si>
  <si>
    <t>سنة 1</t>
  </si>
  <si>
    <t>الضريبة المؤجلة - رصيد</t>
  </si>
  <si>
    <t>الــضريبة المـؤجـلـة - حــــركـــــة</t>
  </si>
  <si>
    <t>فرق الإهلاك (محاسبي - ضريبي)</t>
  </si>
  <si>
    <t>ضريبـيا</t>
  </si>
  <si>
    <t>محاسبيـا</t>
  </si>
  <si>
    <t>الاهلاك</t>
  </si>
  <si>
    <t>مدخل قائمة الدخل + رصيد أول</t>
  </si>
  <si>
    <t>الاجمالي</t>
  </si>
  <si>
    <t xml:space="preserve">طرق احتساب الضريبة المؤجلة </t>
  </si>
  <si>
    <t>مصروف ضريبة مؤجلة</t>
  </si>
  <si>
    <t>التـزامات ضريبية مؤجلة</t>
  </si>
  <si>
    <r>
      <t xml:space="preserve">الربح الضريبي </t>
    </r>
    <r>
      <rPr>
        <b/>
        <u/>
        <sz val="11"/>
        <color rgb="FFFF0000"/>
        <rFont val="Times New Roman"/>
        <family val="1"/>
        <scheme val="major"/>
      </rPr>
      <t>&lt;</t>
    </r>
    <r>
      <rPr>
        <sz val="11"/>
        <color rgb="FFFF0000"/>
        <rFont val="Times New Roman"/>
        <family val="1"/>
        <scheme val="major"/>
      </rPr>
      <t xml:space="preserve"> </t>
    </r>
    <r>
      <rPr>
        <sz val="11"/>
        <color theme="1"/>
        <rFont val="Times New Roman"/>
        <family val="1"/>
        <scheme val="major"/>
      </rPr>
      <t>الربح المحاسبي</t>
    </r>
  </si>
  <si>
    <r>
      <t xml:space="preserve">وعــــاء ضريبي </t>
    </r>
    <r>
      <rPr>
        <b/>
        <u/>
        <sz val="11"/>
        <color rgb="FF0000CC"/>
        <rFont val="Times New Roman"/>
        <family val="1"/>
        <scheme val="major"/>
      </rPr>
      <t>&gt;</t>
    </r>
    <r>
      <rPr>
        <sz val="11"/>
        <color theme="1"/>
        <rFont val="Times New Roman"/>
        <family val="1"/>
        <scheme val="major"/>
      </rPr>
      <t xml:space="preserve"> قيـــمة دفتــرية</t>
    </r>
  </si>
  <si>
    <r>
      <t xml:space="preserve">المصروف الضريبي </t>
    </r>
    <r>
      <rPr>
        <b/>
        <u/>
        <sz val="11"/>
        <color rgb="FFFF0000"/>
        <rFont val="Times New Roman"/>
        <family val="1"/>
        <scheme val="major"/>
      </rPr>
      <t>&lt;</t>
    </r>
    <r>
      <rPr>
        <sz val="11"/>
        <color theme="1"/>
        <rFont val="Times New Roman"/>
        <family val="1"/>
        <scheme val="major"/>
      </rPr>
      <t xml:space="preserve"> المصروف المحاسبي</t>
    </r>
  </si>
  <si>
    <t>مـنــفـعـة ضريبية مؤجلة</t>
  </si>
  <si>
    <t>أصــــول ضريبية مؤجلة</t>
  </si>
  <si>
    <r>
      <t xml:space="preserve">الربح الضريبي </t>
    </r>
    <r>
      <rPr>
        <b/>
        <u/>
        <sz val="11"/>
        <color rgb="FF0000CC"/>
        <rFont val="Times New Roman"/>
        <family val="1"/>
        <scheme val="major"/>
      </rPr>
      <t>&gt;</t>
    </r>
    <r>
      <rPr>
        <sz val="11"/>
        <color theme="1"/>
        <rFont val="Times New Roman"/>
        <family val="1"/>
        <scheme val="major"/>
      </rPr>
      <t xml:space="preserve"> الربح المحاسبي</t>
    </r>
  </si>
  <si>
    <r>
      <t xml:space="preserve">وعــــاء ضريبي </t>
    </r>
    <r>
      <rPr>
        <b/>
        <u/>
        <sz val="11"/>
        <color rgb="FFFF0000"/>
        <rFont val="Times New Roman"/>
        <family val="1"/>
        <scheme val="major"/>
      </rPr>
      <t>&lt;</t>
    </r>
    <r>
      <rPr>
        <sz val="11"/>
        <color theme="1"/>
        <rFont val="Times New Roman"/>
        <family val="1"/>
        <scheme val="major"/>
      </rPr>
      <t xml:space="preserve"> قيـــمة دفتــرية</t>
    </r>
  </si>
  <si>
    <r>
      <t xml:space="preserve">المصروف الضريبي </t>
    </r>
    <r>
      <rPr>
        <b/>
        <u/>
        <sz val="11"/>
        <color rgb="FF0000CC"/>
        <rFont val="Times New Roman"/>
        <family val="1"/>
        <scheme val="major"/>
      </rPr>
      <t>&gt;</t>
    </r>
    <r>
      <rPr>
        <sz val="11"/>
        <color theme="1"/>
        <rFont val="Times New Roman"/>
        <family val="1"/>
        <scheme val="major"/>
      </rPr>
      <t xml:space="preserve"> المصروف المحاسبي</t>
    </r>
  </si>
  <si>
    <t>الأثر علي قائمة الدخل</t>
  </si>
  <si>
    <t>الاثر علي الضريبة المؤجلة</t>
  </si>
  <si>
    <t>أثر الفرق المؤقت علي الربح</t>
  </si>
  <si>
    <t>اثره علي المركز المالي</t>
  </si>
  <si>
    <t>مصروف فرق مؤقت</t>
  </si>
  <si>
    <t>بافتراض أثر بند فروق مؤقتة (كمصروف الإهلاك)</t>
  </si>
  <si>
    <t>بحيث أنه وفقا للمعالجات المحاسبية تستحق ضريبة علي الربح المحاسبي بقيمة معينة في كل سنة 
إلا انه وفقا لبعض المعالجات الخاصة بالأحكام الضريبية يتم تعديل قيمة هذا الربح وتستحق عليه ضريبة بقيمة أخري 
ويصبح الفرق بين الضريبة المحسوبة علي الربح المحاسبي والضريبة المحسوبة وفقا للوعاء الضريبي هو ضريبة مؤجلة طالما نتجت عن فروق مؤقتة</t>
  </si>
  <si>
    <t>التزام مؤجل - رد 
         رد مصروف</t>
  </si>
  <si>
    <t>مصروف ضريبة مؤجلة
التزام مؤجل</t>
  </si>
  <si>
    <t>بيان القيد</t>
  </si>
  <si>
    <t>رصيد الضريبة المؤجلة ( إلتزام )</t>
  </si>
  <si>
    <t xml:space="preserve">ولأن الفروق بينهما مؤقتة بحيث ينعكس الأثر وتصبح محصلة الفروق في النهاية صفر يتم الاعتراف بالضريبة المؤجلة </t>
  </si>
  <si>
    <t xml:space="preserve"> = فروق الضريبة المؤجــــلـة</t>
  </si>
  <si>
    <t>الضريبة وفقا للقانون - الضريبة المحاسبية</t>
  </si>
  <si>
    <t>الــضــريـبـــة</t>
  </si>
  <si>
    <t>صافي الربــح</t>
  </si>
  <si>
    <t>الاهـــــــــلاك</t>
  </si>
  <si>
    <t>لكن التعديلات الضريبية للقوائم المالية وفقا لاحكام القانون كان لها رأي آخر</t>
  </si>
  <si>
    <t>الاهــــــــلاك</t>
  </si>
  <si>
    <t>من الناحية المحاسبية 
مفترض سداد ضريبة وفقا للمبين</t>
  </si>
  <si>
    <t>مجمل الربح</t>
  </si>
  <si>
    <t>الإجمالي</t>
  </si>
  <si>
    <t>البيان</t>
  </si>
  <si>
    <t xml:space="preserve">وبافتراض قائمة الدخل في الــ  4 سنوات 
علي النحو التــــــالــــــي :- </t>
  </si>
  <si>
    <t>بافتراض حالة اصل ثابتة تكلفتة 1000 جنية يهلك بنسبة 25% محاسبيا ( أربع سنوات ) بينما يتم إهلاكه ضريبيا بنسبة 50 % ( سنتين فقط ) وسعر الضريبة 22.5%</t>
  </si>
  <si>
    <t>بحيث تنشأ بعض الفروق المؤقتة عند تضمين الربح المحاسبى للفترة  إيرادات أو مصروفات  بينما يتم تضمينها لأغراض الربح الضريبى فى فترة مختلفة</t>
  </si>
  <si>
    <t xml:space="preserve"> بين المعالجة المحاسبية والمعالجة الضريبية</t>
  </si>
  <si>
    <t>تنشأ نتيجة :- الاختلاف الزمني في الاعتراف ببعض البنود</t>
  </si>
  <si>
    <t>الضريبة المؤجلة</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</si>
</sst>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_-* #,##0_-;_-* #,##0\-;_-* &quot;-&quot;??_-;_-@_-"/>
  </numFmts>
  <fonts count="19" x14ac:knownFonts="1">
    <font>
      <sz val="11"/>
      <color theme="1"/>
      <name val="Arial"/>
      <family val="2"/>
      <charset val="178"/>
      <scheme val="minor"/>
    </font>
    <font>
      <sz val="11"/>
      <color theme="1"/>
      <name val="Arial"/>
      <family val="2"/>
      <charset val="178"/>
      <scheme val="minor"/>
    </font>
    <font>
      <sz val="11"/>
      <color theme="1"/>
      <name val="Times New Roman"/>
      <family val="1"/>
      <scheme val="major"/>
    </font>
    <font>
      <b/>
      <sz val="12"/>
      <color theme="1"/>
      <name val="Times New Roman"/>
      <family val="1"/>
      <scheme val="major"/>
    </font>
    <font>
      <b/>
      <sz val="11"/>
      <color theme="1"/>
      <name val="Times New Roman"/>
      <family val="1"/>
      <scheme val="major"/>
    </font>
    <font>
      <b/>
      <sz val="11"/>
      <color rgb="FF0000CC"/>
      <name val="Times New Roman"/>
      <family val="1"/>
      <scheme val="major"/>
    </font>
    <font>
      <sz val="14"/>
      <color theme="1"/>
      <name val="PT Bold Heading"/>
      <charset val="178"/>
    </font>
    <font>
      <sz val="10"/>
      <color theme="1"/>
      <name val="Times New Roman"/>
      <family val="1"/>
      <scheme val="major"/>
    </font>
    <font>
      <b/>
      <u/>
      <sz val="11"/>
      <color rgb="FFFF0000"/>
      <name val="Times New Roman"/>
      <family val="1"/>
      <scheme val="major"/>
    </font>
    <font>
      <sz val="11"/>
      <color rgb="FFFF0000"/>
      <name val="Times New Roman"/>
      <family val="1"/>
      <scheme val="major"/>
    </font>
    <font>
      <b/>
      <u/>
      <sz val="11"/>
      <color rgb="FF0000CC"/>
      <name val="Times New Roman"/>
      <family val="1"/>
      <scheme val="major"/>
    </font>
    <font>
      <b/>
      <sz val="10"/>
      <color theme="1"/>
      <name val="Times New Roman"/>
      <family val="1"/>
      <scheme val="major"/>
    </font>
    <font>
      <sz val="9"/>
      <color theme="1"/>
      <name val="Times New Roman"/>
      <family val="1"/>
      <scheme val="major"/>
    </font>
    <font>
      <b/>
      <sz val="11"/>
      <color theme="1"/>
      <name val="Arial"/>
      <family val="2"/>
      <scheme val="minor"/>
    </font>
    <font>
      <b/>
      <sz val="12"/>
      <color theme="1" tint="4.9989318521683403E-2"/>
      <name val="Times New Roman"/>
      <family val="1"/>
      <scheme val="major"/>
    </font>
    <font>
      <sz val="12"/>
      <color theme="1"/>
      <name val="Times New Roman"/>
      <family val="1"/>
      <scheme val="major"/>
    </font>
    <font>
      <b/>
      <sz val="16"/>
      <color theme="1"/>
      <name val="Times New Roman"/>
      <family val="1"/>
      <scheme val="major"/>
    </font>
    <font>
      <b/>
      <sz val="11"/>
      <color theme="1" tint="4.9989318521683403E-2"/>
      <name val="Times New Roman"/>
      <family val="1"/>
      <scheme val="major"/>
    </font>
    <font>
      <sz val="20"/>
      <color theme="1"/>
      <name val="PT Bold Heading"/>
      <charset val="178"/>
    </font>
  </fonts>
  <fills count="9">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0"/>
        <bgColor indexed="64"/>
      </patternFill>
    </fill>
    <fill>
      <patternFill patternType="solid">
        <fgColor theme="7" tint="0.59999389629810485"/>
        <bgColor indexed="64"/>
      </patternFill>
    </fill>
  </fills>
  <borders count="37">
    <border>
      <left/>
      <right/>
      <top/>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indexed="64"/>
      </left>
      <right style="medium">
        <color auto="1"/>
      </right>
      <top style="medium">
        <color auto="1"/>
      </top>
      <bottom style="medium">
        <color auto="1"/>
      </bottom>
      <diagonal/>
    </border>
    <border>
      <left style="thin">
        <color indexed="64"/>
      </left>
      <right style="thin">
        <color indexed="64"/>
      </right>
      <top style="medium">
        <color auto="1"/>
      </top>
      <bottom style="medium">
        <color auto="1"/>
      </bottom>
      <diagonal/>
    </border>
    <border>
      <left style="medium">
        <color auto="1"/>
      </left>
      <right style="thin">
        <color indexed="64"/>
      </right>
      <top style="medium">
        <color auto="1"/>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diagonal/>
    </border>
    <border>
      <left style="thin">
        <color auto="1"/>
      </left>
      <right style="thin">
        <color auto="1"/>
      </right>
      <top/>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right style="thin">
        <color auto="1"/>
      </right>
      <top style="medium">
        <color auto="1"/>
      </top>
      <bottom style="thin">
        <color auto="1"/>
      </bottom>
      <diagonal/>
    </border>
    <border>
      <left style="medium">
        <color auto="1"/>
      </left>
      <right/>
      <top style="medium">
        <color auto="1"/>
      </top>
      <bottom/>
      <diagonal/>
    </border>
    <border>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style="thin">
        <color auto="1"/>
      </right>
      <top/>
      <bottom/>
      <diagonal/>
    </border>
    <border>
      <left style="medium">
        <color auto="1"/>
      </left>
      <right/>
      <top/>
      <bottom/>
      <diagonal/>
    </border>
    <border>
      <left style="thin">
        <color indexed="64"/>
      </left>
      <right style="medium">
        <color auto="1"/>
      </right>
      <top style="medium">
        <color auto="1"/>
      </top>
      <bottom/>
      <diagonal/>
    </border>
    <border>
      <left style="thin">
        <color indexed="64"/>
      </left>
      <right style="thin">
        <color indexed="64"/>
      </right>
      <top style="medium">
        <color auto="1"/>
      </top>
      <bottom/>
      <diagonal/>
    </border>
    <border>
      <left style="medium">
        <color auto="1"/>
      </left>
      <right style="thin">
        <color indexed="64"/>
      </right>
      <top style="medium">
        <color auto="1"/>
      </top>
      <bottom/>
      <diagonal/>
    </border>
    <border>
      <left style="medium">
        <color auto="1"/>
      </left>
      <right style="medium">
        <color auto="1"/>
      </right>
      <top style="medium">
        <color auto="1"/>
      </top>
      <bottom/>
      <diagonal/>
    </border>
  </borders>
  <cellStyleXfs count="2">
    <xf numFmtId="0" fontId="0" fillId="0" borderId="0"/>
    <xf numFmtId="43" fontId="1" fillId="0" borderId="0" applyFont="0" applyFill="0" applyBorder="0" applyAlignment="0" applyProtection="0"/>
  </cellStyleXfs>
  <cellXfs count="110">
    <xf numFmtId="0" fontId="0" fillId="0" borderId="0" xfId="0"/>
    <xf numFmtId="0" fontId="2" fillId="0" borderId="0" xfId="0" applyFont="1"/>
    <xf numFmtId="164" fontId="2" fillId="0" borderId="0" xfId="0" applyNumberFormat="1" applyFont="1"/>
    <xf numFmtId="0" fontId="3" fillId="0" borderId="0" xfId="0" applyFont="1"/>
    <xf numFmtId="164" fontId="2" fillId="0" borderId="0" xfId="1" applyNumberFormat="1" applyFont="1"/>
    <xf numFmtId="164" fontId="4" fillId="2" borderId="1" xfId="1" applyNumberFormat="1" applyFont="1" applyFill="1" applyBorder="1"/>
    <xf numFmtId="164" fontId="4" fillId="2" borderId="2" xfId="1" applyNumberFormat="1" applyFont="1" applyFill="1" applyBorder="1"/>
    <xf numFmtId="164" fontId="4" fillId="2" borderId="3" xfId="1" applyNumberFormat="1" applyFont="1" applyFill="1" applyBorder="1"/>
    <xf numFmtId="0" fontId="4" fillId="2" borderId="4" xfId="0" applyFont="1" applyFill="1" applyBorder="1" applyAlignment="1">
      <alignment horizontal="right"/>
    </xf>
    <xf numFmtId="0" fontId="4" fillId="2" borderId="5" xfId="0" applyFont="1" applyFill="1" applyBorder="1" applyAlignment="1">
      <alignment horizontal="right"/>
    </xf>
    <xf numFmtId="0" fontId="3" fillId="0" borderId="6" xfId="0" applyFont="1" applyBorder="1" applyAlignment="1">
      <alignment horizontal="center" vertical="center"/>
    </xf>
    <xf numFmtId="164" fontId="2" fillId="0" borderId="7" xfId="1" applyNumberFormat="1" applyFont="1" applyBorder="1"/>
    <xf numFmtId="164" fontId="2" fillId="0" borderId="8" xfId="1" applyNumberFormat="1" applyFont="1" applyBorder="1"/>
    <xf numFmtId="164" fontId="2" fillId="0" borderId="9" xfId="1" applyNumberFormat="1" applyFont="1" applyBorder="1"/>
    <xf numFmtId="0" fontId="2" fillId="0" borderId="10" xfId="0" applyFont="1" applyBorder="1" applyAlignment="1">
      <alignment horizontal="right"/>
    </xf>
    <xf numFmtId="0" fontId="2" fillId="0" borderId="9" xfId="0" applyFont="1" applyBorder="1" applyAlignment="1">
      <alignment horizontal="right"/>
    </xf>
    <xf numFmtId="0" fontId="2" fillId="0" borderId="10" xfId="0" applyFont="1" applyBorder="1"/>
    <xf numFmtId="0" fontId="5" fillId="3" borderId="9" xfId="0" applyFont="1" applyFill="1" applyBorder="1" applyAlignment="1">
      <alignment horizontal="center" vertical="center" wrapText="1"/>
    </xf>
    <xf numFmtId="164" fontId="2" fillId="0" borderId="11" xfId="1" applyNumberFormat="1" applyFont="1" applyBorder="1"/>
    <xf numFmtId="164" fontId="2" fillId="0" borderId="12" xfId="1" applyNumberFormat="1" applyFont="1" applyBorder="1"/>
    <xf numFmtId="164" fontId="2" fillId="0" borderId="13" xfId="1" applyNumberFormat="1" applyFont="1" applyBorder="1"/>
    <xf numFmtId="0" fontId="2" fillId="0" borderId="14" xfId="0" applyFont="1" applyBorder="1"/>
    <xf numFmtId="0" fontId="5" fillId="3" borderId="13" xfId="0" applyFont="1" applyFill="1" applyBorder="1" applyAlignment="1">
      <alignment horizontal="center" vertical="center" wrapText="1"/>
    </xf>
    <xf numFmtId="0" fontId="4" fillId="4" borderId="15" xfId="0" applyFont="1" applyFill="1" applyBorder="1" applyAlignment="1">
      <alignment horizontal="center" vertical="center"/>
    </xf>
    <xf numFmtId="0" fontId="4" fillId="4" borderId="16" xfId="0" applyFont="1" applyFill="1" applyBorder="1" applyAlignment="1">
      <alignment horizontal="center" vertical="center"/>
    </xf>
    <xf numFmtId="0" fontId="4" fillId="4" borderId="17" xfId="0" applyFont="1"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164" fontId="2" fillId="0" borderId="1" xfId="1" applyNumberFormat="1" applyFont="1" applyBorder="1"/>
    <xf numFmtId="164" fontId="2" fillId="0" borderId="2" xfId="1" applyNumberFormat="1" applyFont="1" applyBorder="1"/>
    <xf numFmtId="0" fontId="2" fillId="0" borderId="2" xfId="0" applyFont="1" applyBorder="1"/>
    <xf numFmtId="0" fontId="5" fillId="3" borderId="3" xfId="0" applyFont="1" applyFill="1" applyBorder="1" applyAlignment="1">
      <alignment horizontal="center" vertical="center"/>
    </xf>
    <xf numFmtId="0" fontId="2" fillId="0" borderId="12" xfId="0" applyFont="1" applyBorder="1"/>
    <xf numFmtId="0" fontId="5" fillId="3" borderId="13" xfId="0" applyFont="1" applyFill="1" applyBorder="1" applyAlignment="1">
      <alignment horizontal="center" vertical="center"/>
    </xf>
    <xf numFmtId="0" fontId="6" fillId="0" borderId="0" xfId="0" applyFont="1" applyAlignment="1">
      <alignment horizontal="right" vertical="center"/>
    </xf>
    <xf numFmtId="0" fontId="7" fillId="0" borderId="0" xfId="0" applyFont="1" applyBorder="1"/>
    <xf numFmtId="0" fontId="2" fillId="0" borderId="0" xfId="0" applyFont="1" applyBorder="1" applyAlignment="1">
      <alignment horizontal="center"/>
    </xf>
    <xf numFmtId="0" fontId="2" fillId="0" borderId="0" xfId="0" applyFont="1" applyBorder="1"/>
    <xf numFmtId="0" fontId="7" fillId="0" borderId="1" xfId="0" applyFont="1" applyBorder="1"/>
    <xf numFmtId="0" fontId="2" fillId="0" borderId="2" xfId="0" applyFont="1" applyBorder="1" applyAlignment="1">
      <alignment horizontal="center"/>
    </xf>
    <xf numFmtId="0" fontId="2" fillId="0" borderId="3" xfId="0" applyFont="1" applyBorder="1"/>
    <xf numFmtId="0" fontId="7" fillId="0" borderId="7" xfId="0" applyFont="1" applyBorder="1"/>
    <xf numFmtId="0" fontId="2" fillId="0" borderId="9" xfId="0" applyFont="1" applyBorder="1"/>
    <xf numFmtId="0" fontId="11"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right" vertical="center"/>
    </xf>
    <xf numFmtId="0" fontId="4" fillId="0" borderId="0" xfId="0" applyFont="1" applyAlignment="1">
      <alignment horizontal="center" vertical="center" wrapText="1"/>
    </xf>
    <xf numFmtId="164" fontId="2" fillId="0" borderId="1" xfId="0" applyNumberFormat="1" applyFont="1" applyBorder="1" applyAlignment="1">
      <alignment horizontal="right" vertical="center" wrapText="1"/>
    </xf>
    <xf numFmtId="164" fontId="2" fillId="0" borderId="2" xfId="0" applyNumberFormat="1" applyFont="1" applyBorder="1" applyAlignment="1">
      <alignment horizontal="right" vertical="center" wrapText="1"/>
    </xf>
    <xf numFmtId="164" fontId="12" fillId="0" borderId="2" xfId="0" applyNumberFormat="1" applyFont="1" applyBorder="1" applyAlignment="1">
      <alignment horizontal="left" vertical="center" wrapText="1"/>
    </xf>
    <xf numFmtId="164" fontId="12" fillId="0" borderId="2" xfId="0" applyNumberFormat="1" applyFont="1" applyBorder="1" applyAlignment="1">
      <alignmen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4" fillId="0" borderId="18" xfId="0" applyFont="1" applyBorder="1" applyAlignment="1">
      <alignment horizontal="center" vertical="center" wrapText="1"/>
    </xf>
    <xf numFmtId="164" fontId="2" fillId="0" borderId="0" xfId="0" applyNumberFormat="1" applyFont="1" applyBorder="1"/>
    <xf numFmtId="164" fontId="2" fillId="0" borderId="19" xfId="0" applyNumberFormat="1" applyFont="1" applyBorder="1"/>
    <xf numFmtId="164" fontId="2" fillId="0" borderId="20" xfId="0" applyNumberFormat="1" applyFont="1" applyBorder="1"/>
    <xf numFmtId="0" fontId="0" fillId="0" borderId="21" xfId="0" applyBorder="1" applyAlignment="1">
      <alignment horizontal="center"/>
    </xf>
    <xf numFmtId="0" fontId="0" fillId="0" borderId="22" xfId="0" applyBorder="1" applyAlignment="1">
      <alignment horizontal="center"/>
    </xf>
    <xf numFmtId="0" fontId="14" fillId="0" borderId="23" xfId="0" applyFont="1" applyBorder="1" applyAlignment="1">
      <alignment horizontal="center" vertical="center" wrapText="1"/>
    </xf>
    <xf numFmtId="164" fontId="2" fillId="0" borderId="24" xfId="0" applyNumberFormat="1" applyFont="1" applyBorder="1"/>
    <xf numFmtId="164" fontId="2" fillId="0" borderId="11" xfId="0" applyNumberFormat="1" applyFont="1" applyBorder="1"/>
    <xf numFmtId="164" fontId="2" fillId="0" borderId="12" xfId="0" applyNumberFormat="1" applyFont="1" applyBorder="1"/>
    <xf numFmtId="0" fontId="0" fillId="0" borderId="12" xfId="0" applyBorder="1" applyAlignment="1">
      <alignment horizontal="right" readingOrder="2"/>
    </xf>
    <xf numFmtId="0" fontId="0" fillId="0" borderId="25" xfId="0" applyBorder="1" applyAlignment="1">
      <alignment horizontal="right" readingOrder="2"/>
    </xf>
    <xf numFmtId="0" fontId="15" fillId="0" borderId="26" xfId="0" applyFont="1" applyBorder="1" applyAlignment="1">
      <alignment horizontal="center" vertical="center" wrapText="1"/>
    </xf>
    <xf numFmtId="165" fontId="2" fillId="0" borderId="0" xfId="1" applyNumberFormat="1" applyFont="1"/>
    <xf numFmtId="0" fontId="2" fillId="0" borderId="0" xfId="0" applyFont="1" applyAlignment="1">
      <alignment horizontal="center"/>
    </xf>
    <xf numFmtId="0" fontId="2" fillId="0" borderId="0" xfId="0" applyFont="1" applyAlignment="1">
      <alignment vertical="center"/>
    </xf>
    <xf numFmtId="164" fontId="4" fillId="3" borderId="27" xfId="0" applyNumberFormat="1" applyFont="1" applyFill="1" applyBorder="1" applyAlignment="1">
      <alignment vertical="center"/>
    </xf>
    <xf numFmtId="165" fontId="4" fillId="6" borderId="1" xfId="1" applyNumberFormat="1" applyFont="1" applyFill="1" applyBorder="1" applyAlignment="1">
      <alignment vertical="center"/>
    </xf>
    <xf numFmtId="165" fontId="4" fillId="6" borderId="2" xfId="1" applyNumberFormat="1" applyFont="1" applyFill="1" applyBorder="1" applyAlignment="1">
      <alignment vertical="center"/>
    </xf>
    <xf numFmtId="0" fontId="4" fillId="6" borderId="2" xfId="0" applyFont="1" applyFill="1" applyBorder="1" applyAlignment="1">
      <alignment vertical="center"/>
    </xf>
    <xf numFmtId="0" fontId="16" fillId="0" borderId="28" xfId="0" applyFont="1" applyBorder="1" applyAlignment="1">
      <alignment horizontal="center" vertical="center"/>
    </xf>
    <xf numFmtId="0" fontId="3" fillId="7" borderId="18" xfId="0" applyFont="1" applyFill="1" applyBorder="1" applyAlignment="1">
      <alignment horizontal="center" vertical="center" wrapText="1"/>
    </xf>
    <xf numFmtId="165" fontId="2" fillId="0" borderId="29" xfId="1" applyNumberFormat="1" applyFont="1" applyBorder="1" applyAlignment="1">
      <alignment vertical="center"/>
    </xf>
    <xf numFmtId="165" fontId="2" fillId="0" borderId="30" xfId="1" applyNumberFormat="1" applyFont="1" applyBorder="1" applyAlignment="1">
      <alignment vertical="center"/>
    </xf>
    <xf numFmtId="0" fontId="4" fillId="0" borderId="30" xfId="0" applyFont="1" applyBorder="1" applyAlignment="1">
      <alignment vertical="center"/>
    </xf>
    <xf numFmtId="0" fontId="16" fillId="0" borderId="31" xfId="0" applyFont="1" applyBorder="1" applyAlignment="1">
      <alignment horizontal="center" vertical="center"/>
    </xf>
    <xf numFmtId="0" fontId="3" fillId="7" borderId="23" xfId="0" applyFont="1" applyFill="1" applyBorder="1" applyAlignment="1">
      <alignment horizontal="center" vertical="center" wrapText="1"/>
    </xf>
    <xf numFmtId="164" fontId="2" fillId="0" borderId="32" xfId="0" applyNumberFormat="1" applyFont="1" applyBorder="1" applyAlignment="1">
      <alignment vertical="center"/>
    </xf>
    <xf numFmtId="164" fontId="2" fillId="0" borderId="33" xfId="1" applyNumberFormat="1" applyFont="1" applyBorder="1" applyAlignment="1">
      <alignment vertical="center"/>
    </xf>
    <xf numFmtId="164" fontId="2" fillId="0" borderId="34" xfId="1" applyNumberFormat="1" applyFont="1" applyBorder="1" applyAlignment="1">
      <alignment vertical="center"/>
    </xf>
    <xf numFmtId="0" fontId="2" fillId="0" borderId="34" xfId="0" applyFont="1" applyBorder="1" applyAlignment="1">
      <alignment vertical="center"/>
    </xf>
    <xf numFmtId="0" fontId="16" fillId="0" borderId="35" xfId="0" applyFont="1" applyBorder="1" applyAlignment="1">
      <alignment horizontal="center" vertical="center"/>
    </xf>
    <xf numFmtId="0" fontId="3" fillId="7" borderId="36" xfId="0" applyFont="1" applyFill="1" applyBorder="1" applyAlignment="1">
      <alignment horizontal="center" vertical="center" wrapText="1"/>
    </xf>
    <xf numFmtId="165" fontId="4" fillId="8" borderId="1" xfId="1" applyNumberFormat="1" applyFont="1" applyFill="1" applyBorder="1" applyAlignment="1">
      <alignment vertical="center"/>
    </xf>
    <xf numFmtId="165" fontId="4" fillId="8" borderId="2" xfId="1" applyNumberFormat="1" applyFont="1" applyFill="1" applyBorder="1" applyAlignment="1">
      <alignment vertical="center"/>
    </xf>
    <xf numFmtId="0" fontId="4" fillId="8" borderId="2" xfId="0" applyFont="1" applyFill="1" applyBorder="1" applyAlignment="1">
      <alignment vertical="center"/>
    </xf>
    <xf numFmtId="165" fontId="2" fillId="0" borderId="0" xfId="1" applyNumberFormat="1" applyFont="1" applyAlignment="1">
      <alignment vertical="center"/>
    </xf>
    <xf numFmtId="0" fontId="3" fillId="0" borderId="18" xfId="0" applyFont="1" applyBorder="1" applyAlignment="1">
      <alignment horizontal="center" vertical="center"/>
    </xf>
    <xf numFmtId="165" fontId="2" fillId="0" borderId="1" xfId="1" applyNumberFormat="1" applyFont="1" applyBorder="1"/>
    <xf numFmtId="165" fontId="2" fillId="0" borderId="2" xfId="1" applyNumberFormat="1" applyFont="1" applyBorder="1"/>
    <xf numFmtId="0" fontId="4" fillId="0" borderId="2" xfId="0" applyFont="1" applyBorder="1" applyAlignment="1">
      <alignment horizontal="center"/>
    </xf>
    <xf numFmtId="0" fontId="4" fillId="0" borderId="3" xfId="0" applyFont="1" applyBorder="1" applyAlignment="1">
      <alignment horizontal="center"/>
    </xf>
    <xf numFmtId="0" fontId="17" fillId="0" borderId="18" xfId="0" applyFont="1" applyBorder="1" applyAlignment="1">
      <alignment horizontal="center" vertical="center" wrapText="1"/>
    </xf>
    <xf numFmtId="0" fontId="3" fillId="0" borderId="36"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17" fillId="0" borderId="36" xfId="0" applyFont="1" applyBorder="1" applyAlignment="1">
      <alignment horizontal="center" vertical="center" wrapText="1"/>
    </xf>
    <xf numFmtId="0" fontId="4" fillId="5" borderId="0" xfId="0" applyFont="1" applyFill="1" applyAlignment="1">
      <alignment horizontal="center"/>
    </xf>
    <xf numFmtId="0" fontId="4" fillId="0" borderId="0" xfId="0" applyFont="1" applyAlignment="1">
      <alignment horizontal="right" wrapText="1"/>
    </xf>
    <xf numFmtId="164" fontId="3" fillId="0" borderId="0" xfId="0" applyNumberFormat="1" applyFont="1"/>
    <xf numFmtId="0" fontId="18" fillId="0" borderId="0" xfId="0" applyFont="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4:I62"/>
  <sheetViews>
    <sheetView showGridLines="0" rightToLeft="1" tabSelected="1" view="pageBreakPreview" zoomScale="60" zoomScaleNormal="100" workbookViewId="0">
      <selection activeCell="L47" sqref="L47"/>
    </sheetView>
  </sheetViews>
  <sheetFormatPr defaultRowHeight="15" x14ac:dyDescent="0.25"/>
  <cols>
    <col min="1" max="1" width="9" style="1"/>
    <col min="2" max="2" width="27.5" style="1" customWidth="1"/>
    <col min="3" max="4" width="10.625" style="1" customWidth="1"/>
    <col min="5" max="8" width="12.625" style="1" customWidth="1"/>
    <col min="9" max="9" width="13.625" style="1" bestFit="1" customWidth="1"/>
    <col min="10" max="10" width="12.625" style="1" customWidth="1"/>
    <col min="11" max="16384" width="9" style="1"/>
  </cols>
  <sheetData>
    <row r="4" spans="2:9" s="1" customFormat="1" ht="42.75" x14ac:dyDescent="0.25">
      <c r="B4" s="109" t="s">
        <v>57</v>
      </c>
      <c r="C4" s="109"/>
      <c r="D4" s="109"/>
      <c r="E4" s="109"/>
      <c r="F4" s="109"/>
      <c r="G4" s="109"/>
      <c r="H4" s="109"/>
      <c r="I4" s="109"/>
    </row>
    <row r="5" spans="2:9" s="1" customFormat="1" ht="15.75" x14ac:dyDescent="0.25">
      <c r="B5" s="3" t="s">
        <v>56</v>
      </c>
      <c r="C5" s="3"/>
      <c r="E5" s="3" t="s">
        <v>55</v>
      </c>
      <c r="F5" s="108"/>
      <c r="G5" s="2"/>
      <c r="H5" s="2"/>
    </row>
    <row r="6" spans="2:9" s="1" customFormat="1" x14ac:dyDescent="0.25">
      <c r="B6" s="107" t="s">
        <v>54</v>
      </c>
      <c r="C6" s="107"/>
      <c r="D6" s="107"/>
      <c r="E6" s="107"/>
      <c r="F6" s="107"/>
      <c r="G6" s="107"/>
      <c r="H6" s="107"/>
    </row>
    <row r="7" spans="2:9" s="1" customFormat="1" ht="5.0999999999999996" customHeight="1" x14ac:dyDescent="0.25"/>
    <row r="8" spans="2:9" s="1" customFormat="1" x14ac:dyDescent="0.25">
      <c r="B8" s="106" t="s">
        <v>53</v>
      </c>
      <c r="C8" s="106"/>
      <c r="D8" s="106"/>
      <c r="E8" s="106"/>
      <c r="F8" s="106"/>
      <c r="G8" s="106"/>
      <c r="H8" s="106"/>
      <c r="I8" s="106"/>
    </row>
    <row r="9" spans="2:9" s="1" customFormat="1" ht="9.9499999999999993" customHeight="1" thickBot="1" x14ac:dyDescent="0.3"/>
    <row r="10" spans="2:9" s="1" customFormat="1" ht="18" customHeight="1" thickBot="1" x14ac:dyDescent="0.3">
      <c r="B10" s="105" t="s">
        <v>52</v>
      </c>
      <c r="C10" s="104" t="s">
        <v>51</v>
      </c>
      <c r="D10" s="103"/>
      <c r="E10" s="25" t="s">
        <v>9</v>
      </c>
      <c r="F10" s="24" t="s">
        <v>8</v>
      </c>
      <c r="G10" s="24" t="s">
        <v>7</v>
      </c>
      <c r="H10" s="23" t="s">
        <v>6</v>
      </c>
      <c r="I10" s="102" t="s">
        <v>50</v>
      </c>
    </row>
    <row r="11" spans="2:9" s="1" customFormat="1" ht="18" customHeight="1" thickBot="1" x14ac:dyDescent="0.3">
      <c r="B11" s="101"/>
      <c r="C11" s="100" t="s">
        <v>49</v>
      </c>
      <c r="D11" s="99"/>
      <c r="E11" s="98">
        <v>500</v>
      </c>
      <c r="F11" s="98">
        <v>1500</v>
      </c>
      <c r="G11" s="98">
        <v>1000</v>
      </c>
      <c r="H11" s="97">
        <v>600</v>
      </c>
      <c r="I11" s="96"/>
    </row>
    <row r="12" spans="2:9" s="1" customFormat="1" ht="9.9499999999999993" customHeight="1" thickBot="1" x14ac:dyDescent="0.3">
      <c r="C12" s="73"/>
      <c r="D12" s="73"/>
      <c r="E12" s="72"/>
      <c r="F12" s="72"/>
      <c r="G12" s="72"/>
      <c r="H12" s="72"/>
      <c r="I12" s="72"/>
    </row>
    <row r="13" spans="2:9" s="74" customFormat="1" ht="18" customHeight="1" thickBot="1" x14ac:dyDescent="0.25">
      <c r="B13" s="91" t="s">
        <v>48</v>
      </c>
      <c r="C13" s="90" t="s">
        <v>3</v>
      </c>
      <c r="D13" s="89" t="s">
        <v>47</v>
      </c>
      <c r="E13" s="88">
        <v>-250</v>
      </c>
      <c r="F13" s="88">
        <v>-250</v>
      </c>
      <c r="G13" s="88">
        <v>-250</v>
      </c>
      <c r="H13" s="87">
        <v>-250</v>
      </c>
      <c r="I13" s="86">
        <f>SUM(E13:H13)</f>
        <v>-1000</v>
      </c>
    </row>
    <row r="14" spans="2:9" s="74" customFormat="1" ht="18" customHeight="1" thickTop="1" thickBot="1" x14ac:dyDescent="0.25">
      <c r="B14" s="85"/>
      <c r="C14" s="84"/>
      <c r="D14" s="83" t="s">
        <v>44</v>
      </c>
      <c r="E14" s="82">
        <f>SUM(E11:E13)</f>
        <v>250</v>
      </c>
      <c r="F14" s="82">
        <f>SUM(F11:F13)</f>
        <v>1250</v>
      </c>
      <c r="G14" s="82">
        <f>SUM(G11:G13)</f>
        <v>750</v>
      </c>
      <c r="H14" s="81">
        <f>SUM(H11:H13)</f>
        <v>350</v>
      </c>
      <c r="I14" s="95"/>
    </row>
    <row r="15" spans="2:9" s="74" customFormat="1" ht="18" customHeight="1" thickBot="1" x14ac:dyDescent="0.25">
      <c r="B15" s="80"/>
      <c r="C15" s="79"/>
      <c r="D15" s="94" t="s">
        <v>43</v>
      </c>
      <c r="E15" s="93">
        <f>ROUND(E14*0.225,0)</f>
        <v>56</v>
      </c>
      <c r="F15" s="93">
        <f>ROUND(F14*0.225,0)</f>
        <v>281</v>
      </c>
      <c r="G15" s="93">
        <f>ROUND(G14*0.225,0)</f>
        <v>169</v>
      </c>
      <c r="H15" s="92">
        <f>ROUND(H14*0.225,0)</f>
        <v>79</v>
      </c>
      <c r="I15" s="75">
        <f>SUM(E15:H15)</f>
        <v>585</v>
      </c>
    </row>
    <row r="16" spans="2:9" s="1" customFormat="1" ht="4.5" customHeight="1" thickBot="1" x14ac:dyDescent="0.3">
      <c r="C16" s="73"/>
      <c r="D16" s="73"/>
      <c r="E16" s="72"/>
      <c r="F16" s="72"/>
      <c r="G16" s="72"/>
      <c r="H16" s="72"/>
    </row>
    <row r="17" spans="2:9" s="74" customFormat="1" ht="18" customHeight="1" thickBot="1" x14ac:dyDescent="0.25">
      <c r="B17" s="91" t="s">
        <v>46</v>
      </c>
      <c r="C17" s="90" t="s">
        <v>2</v>
      </c>
      <c r="D17" s="89" t="s">
        <v>45</v>
      </c>
      <c r="E17" s="88">
        <v>-500</v>
      </c>
      <c r="F17" s="88">
        <v>-500</v>
      </c>
      <c r="G17" s="88">
        <v>0</v>
      </c>
      <c r="H17" s="87">
        <v>0</v>
      </c>
      <c r="I17" s="86">
        <f>SUM(E17:H17)</f>
        <v>-1000</v>
      </c>
    </row>
    <row r="18" spans="2:9" s="74" customFormat="1" ht="18" customHeight="1" thickTop="1" thickBot="1" x14ac:dyDescent="0.25">
      <c r="B18" s="85"/>
      <c r="C18" s="84"/>
      <c r="D18" s="83" t="s">
        <v>44</v>
      </c>
      <c r="E18" s="82">
        <f>+E17+E11</f>
        <v>0</v>
      </c>
      <c r="F18" s="82">
        <f>+F17+F11</f>
        <v>1000</v>
      </c>
      <c r="G18" s="82">
        <f>+G17+G11</f>
        <v>1000</v>
      </c>
      <c r="H18" s="81">
        <f>+H17+H11</f>
        <v>600</v>
      </c>
    </row>
    <row r="19" spans="2:9" s="74" customFormat="1" ht="18" customHeight="1" thickBot="1" x14ac:dyDescent="0.25">
      <c r="B19" s="80"/>
      <c r="C19" s="79"/>
      <c r="D19" s="78" t="s">
        <v>43</v>
      </c>
      <c r="E19" s="77">
        <f>ROUND(E18*0.225,0)</f>
        <v>0</v>
      </c>
      <c r="F19" s="77">
        <f>ROUND(F18*0.225,0)</f>
        <v>225</v>
      </c>
      <c r="G19" s="77">
        <f>ROUND(G18*0.225,0)</f>
        <v>225</v>
      </c>
      <c r="H19" s="76">
        <f>ROUND(H18*0.225,0)</f>
        <v>135</v>
      </c>
      <c r="I19" s="75">
        <f>SUM(E19:H19)</f>
        <v>585</v>
      </c>
    </row>
    <row r="20" spans="2:9" s="1" customFormat="1" ht="9.9499999999999993" customHeight="1" thickBot="1" x14ac:dyDescent="0.3">
      <c r="C20" s="73"/>
      <c r="D20" s="73"/>
      <c r="E20" s="72"/>
      <c r="F20" s="72"/>
      <c r="G20" s="72"/>
      <c r="H20" s="72"/>
      <c r="I20" s="72"/>
    </row>
    <row r="21" spans="2:9" s="1" customFormat="1" ht="15.95" customHeight="1" thickBot="1" x14ac:dyDescent="0.3">
      <c r="B21" s="71" t="s">
        <v>42</v>
      </c>
      <c r="C21" s="70" t="s">
        <v>41</v>
      </c>
      <c r="D21" s="69"/>
      <c r="E21" s="68">
        <f>+E19-E15</f>
        <v>-56</v>
      </c>
      <c r="F21" s="68">
        <f>+F19-F15</f>
        <v>-56</v>
      </c>
      <c r="G21" s="68">
        <f>+G19-G15</f>
        <v>56</v>
      </c>
      <c r="H21" s="67">
        <f>+H19-H15</f>
        <v>56</v>
      </c>
      <c r="I21" s="66">
        <f>SUM(E21:H21)</f>
        <v>0</v>
      </c>
    </row>
    <row r="22" spans="2:9" s="1" customFormat="1" ht="15.95" customHeight="1" x14ac:dyDescent="0.25">
      <c r="B22" s="65" t="s">
        <v>40</v>
      </c>
      <c r="C22" s="64" t="s">
        <v>39</v>
      </c>
      <c r="D22" s="63"/>
      <c r="E22" s="62">
        <f>E21</f>
        <v>-56</v>
      </c>
      <c r="F22" s="62">
        <f>F21+E22</f>
        <v>-112</v>
      </c>
      <c r="G22" s="62">
        <f>G21+F22</f>
        <v>-56</v>
      </c>
      <c r="H22" s="61">
        <f>H21+G22</f>
        <v>0</v>
      </c>
      <c r="I22" s="60"/>
    </row>
    <row r="23" spans="2:9" s="1" customFormat="1" ht="34.5" customHeight="1" thickBot="1" x14ac:dyDescent="0.3">
      <c r="B23" s="59"/>
      <c r="C23" s="58" t="s">
        <v>38</v>
      </c>
      <c r="D23" s="57"/>
      <c r="E23" s="56" t="s">
        <v>37</v>
      </c>
      <c r="F23" s="55" t="s">
        <v>37</v>
      </c>
      <c r="G23" s="54" t="s">
        <v>36</v>
      </c>
      <c r="H23" s="53" t="s">
        <v>36</v>
      </c>
    </row>
    <row r="24" spans="2:9" s="1" customFormat="1" ht="9.9499999999999993" customHeight="1" x14ac:dyDescent="0.25"/>
    <row r="25" spans="2:9" s="1" customFormat="1" x14ac:dyDescent="0.25">
      <c r="B25" s="52" t="s">
        <v>35</v>
      </c>
      <c r="C25" s="52"/>
      <c r="D25" s="52"/>
      <c r="E25" s="52"/>
      <c r="F25" s="52"/>
      <c r="G25" s="52"/>
      <c r="H25" s="52"/>
      <c r="I25" s="52"/>
    </row>
    <row r="26" spans="2:9" s="1" customFormat="1" x14ac:dyDescent="0.25">
      <c r="B26" s="52"/>
      <c r="C26" s="52"/>
      <c r="D26" s="52"/>
      <c r="E26" s="52"/>
      <c r="F26" s="52"/>
      <c r="G26" s="52"/>
      <c r="H26" s="52"/>
      <c r="I26" s="52"/>
    </row>
    <row r="27" spans="2:9" s="1" customFormat="1" x14ac:dyDescent="0.25">
      <c r="B27" s="52"/>
      <c r="C27" s="52"/>
      <c r="D27" s="52"/>
      <c r="E27" s="52"/>
      <c r="F27" s="52"/>
      <c r="G27" s="52"/>
      <c r="H27" s="52"/>
      <c r="I27" s="52"/>
    </row>
    <row r="28" spans="2:9" s="1" customFormat="1" ht="9.9499999999999993" customHeight="1" x14ac:dyDescent="0.25">
      <c r="B28" s="50"/>
      <c r="C28" s="50"/>
      <c r="D28" s="50"/>
      <c r="E28" s="50"/>
      <c r="F28" s="50"/>
      <c r="G28" s="50"/>
      <c r="H28" s="50"/>
      <c r="I28" s="50"/>
    </row>
    <row r="29" spans="2:9" s="1" customFormat="1" ht="15.75" thickBot="1" x14ac:dyDescent="0.3">
      <c r="B29" s="51" t="s">
        <v>34</v>
      </c>
      <c r="C29" s="50"/>
      <c r="D29" s="50"/>
      <c r="E29" s="50"/>
      <c r="F29" s="50"/>
      <c r="G29" s="50"/>
      <c r="H29" s="50"/>
      <c r="I29" s="50"/>
    </row>
    <row r="30" spans="2:9" s="1" customFormat="1" x14ac:dyDescent="0.25">
      <c r="B30" s="49" t="s">
        <v>33</v>
      </c>
      <c r="C30" s="48" t="s">
        <v>32</v>
      </c>
      <c r="D30" s="48"/>
      <c r="E30" s="48" t="s">
        <v>31</v>
      </c>
      <c r="F30" s="48"/>
      <c r="G30" s="48" t="s">
        <v>30</v>
      </c>
      <c r="H30" s="48"/>
      <c r="I30" s="47" t="s">
        <v>29</v>
      </c>
    </row>
    <row r="31" spans="2:9" s="1" customFormat="1" x14ac:dyDescent="0.25">
      <c r="B31" s="46" t="s">
        <v>28</v>
      </c>
      <c r="C31" s="28" t="s">
        <v>27</v>
      </c>
      <c r="D31" s="28"/>
      <c r="E31" s="28" t="s">
        <v>26</v>
      </c>
      <c r="F31" s="28"/>
      <c r="G31" s="28" t="s">
        <v>25</v>
      </c>
      <c r="H31" s="28"/>
      <c r="I31" s="45" t="s">
        <v>24</v>
      </c>
    </row>
    <row r="32" spans="2:9" s="1" customFormat="1" ht="15.75" thickBot="1" x14ac:dyDescent="0.3">
      <c r="B32" s="44" t="s">
        <v>23</v>
      </c>
      <c r="C32" s="43" t="s">
        <v>22</v>
      </c>
      <c r="D32" s="43"/>
      <c r="E32" s="43" t="s">
        <v>21</v>
      </c>
      <c r="F32" s="43"/>
      <c r="G32" s="43" t="s">
        <v>20</v>
      </c>
      <c r="H32" s="43"/>
      <c r="I32" s="42" t="s">
        <v>19</v>
      </c>
    </row>
    <row r="33" spans="2:9" s="1" customFormat="1" x14ac:dyDescent="0.25">
      <c r="B33" s="41"/>
      <c r="C33" s="40"/>
      <c r="D33" s="40"/>
      <c r="E33" s="40"/>
      <c r="F33" s="40"/>
      <c r="G33" s="40"/>
      <c r="H33" s="40"/>
      <c r="I33" s="39"/>
    </row>
    <row r="34" spans="2:9" s="1" customFormat="1" ht="15.75" customHeight="1" thickBot="1" x14ac:dyDescent="0.3">
      <c r="B34" s="38" t="s">
        <v>18</v>
      </c>
      <c r="C34" s="38"/>
      <c r="D34" s="38"/>
    </row>
    <row r="35" spans="2:9" s="1" customFormat="1" ht="15.75" customHeight="1" thickBot="1" x14ac:dyDescent="0.3">
      <c r="B35" s="38"/>
      <c r="C35" s="38"/>
      <c r="D35" s="38"/>
      <c r="E35" s="25" t="s">
        <v>9</v>
      </c>
      <c r="F35" s="24" t="s">
        <v>8</v>
      </c>
      <c r="G35" s="24" t="s">
        <v>7</v>
      </c>
      <c r="H35" s="24" t="s">
        <v>6</v>
      </c>
      <c r="I35" s="23" t="s">
        <v>17</v>
      </c>
    </row>
    <row r="36" spans="2:9" s="1" customFormat="1" ht="15.95" customHeight="1" x14ac:dyDescent="0.25">
      <c r="B36" s="10" t="s">
        <v>16</v>
      </c>
      <c r="C36" s="37" t="s">
        <v>15</v>
      </c>
      <c r="D36" s="36" t="s">
        <v>14</v>
      </c>
      <c r="E36" s="19">
        <f>-E13</f>
        <v>250</v>
      </c>
      <c r="F36" s="19">
        <f>-F13</f>
        <v>250</v>
      </c>
      <c r="G36" s="19">
        <f>-G13</f>
        <v>250</v>
      </c>
      <c r="H36" s="19">
        <f>-H13</f>
        <v>250</v>
      </c>
      <c r="I36" s="18">
        <f>SUM(E36:H36)</f>
        <v>1000</v>
      </c>
    </row>
    <row r="37" spans="2:9" s="1" customFormat="1" ht="15.95" customHeight="1" thickBot="1" x14ac:dyDescent="0.3">
      <c r="B37" s="10"/>
      <c r="C37" s="35"/>
      <c r="D37" s="34" t="s">
        <v>13</v>
      </c>
      <c r="E37" s="33">
        <f>-E17</f>
        <v>500</v>
      </c>
      <c r="F37" s="33">
        <f>-F17</f>
        <v>500</v>
      </c>
      <c r="G37" s="33">
        <f>-G17</f>
        <v>0</v>
      </c>
      <c r="H37" s="33">
        <f>-H17</f>
        <v>0</v>
      </c>
      <c r="I37" s="32">
        <f>SUM(E37:H37)</f>
        <v>1000</v>
      </c>
    </row>
    <row r="38" spans="2:9" s="1" customFormat="1" ht="15.95" customHeight="1" x14ac:dyDescent="0.25">
      <c r="B38" s="10"/>
      <c r="C38" s="31" t="s">
        <v>12</v>
      </c>
      <c r="D38" s="30"/>
      <c r="E38" s="19">
        <f>+E36-E37</f>
        <v>-250</v>
      </c>
      <c r="F38" s="19">
        <f>+F36-F37</f>
        <v>-250</v>
      </c>
      <c r="G38" s="19">
        <f>+G36-G37</f>
        <v>250</v>
      </c>
      <c r="H38" s="18">
        <f>+H36-H37</f>
        <v>250</v>
      </c>
      <c r="I38" s="4"/>
    </row>
    <row r="39" spans="2:9" s="1" customFormat="1" ht="15.95" customHeight="1" x14ac:dyDescent="0.25">
      <c r="B39" s="10"/>
      <c r="C39" s="29" t="s">
        <v>11</v>
      </c>
      <c r="D39" s="28"/>
      <c r="E39" s="12">
        <f>ROUND((E36-E37)*0.225,0)</f>
        <v>-56</v>
      </c>
      <c r="F39" s="12">
        <f>ROUND((F36-F37)*0.225,0)</f>
        <v>-56</v>
      </c>
      <c r="G39" s="12">
        <f>ROUND((G36-G37)*0.225,0)</f>
        <v>56</v>
      </c>
      <c r="H39" s="11">
        <f>ROUND((H36-H37)*0.225,0)</f>
        <v>56</v>
      </c>
      <c r="I39" s="4"/>
    </row>
    <row r="40" spans="2:9" s="1" customFormat="1" ht="15.95" customHeight="1" thickBot="1" x14ac:dyDescent="0.3">
      <c r="B40" s="10"/>
      <c r="C40" s="27" t="s">
        <v>10</v>
      </c>
      <c r="D40" s="26"/>
      <c r="E40" s="6">
        <f>+E39</f>
        <v>-56</v>
      </c>
      <c r="F40" s="6">
        <f>+E40+F39</f>
        <v>-112</v>
      </c>
      <c r="G40" s="6">
        <f>+F40+G39</f>
        <v>-56</v>
      </c>
      <c r="H40" s="5">
        <f>+G40+H39</f>
        <v>0</v>
      </c>
      <c r="I40" s="4"/>
    </row>
    <row r="41" spans="2:9" s="1" customFormat="1" ht="9.9499999999999993" customHeight="1" thickBot="1" x14ac:dyDescent="0.3">
      <c r="E41" s="4"/>
      <c r="F41" s="4"/>
      <c r="G41" s="4"/>
      <c r="H41" s="4"/>
      <c r="I41" s="4"/>
    </row>
    <row r="42" spans="2:9" s="1" customFormat="1" ht="15.75" thickBot="1" x14ac:dyDescent="0.3">
      <c r="E42" s="25" t="s">
        <v>9</v>
      </c>
      <c r="F42" s="24" t="s">
        <v>8</v>
      </c>
      <c r="G42" s="24" t="s">
        <v>7</v>
      </c>
      <c r="H42" s="23" t="s">
        <v>6</v>
      </c>
      <c r="I42" s="4"/>
    </row>
    <row r="43" spans="2:9" s="1" customFormat="1" ht="15.95" customHeight="1" x14ac:dyDescent="0.25">
      <c r="B43" s="10" t="s">
        <v>5</v>
      </c>
      <c r="C43" s="22" t="s">
        <v>4</v>
      </c>
      <c r="D43" s="21" t="s">
        <v>3</v>
      </c>
      <c r="E43" s="20">
        <f>1000-SUM($E$36:E36)</f>
        <v>750</v>
      </c>
      <c r="F43" s="19">
        <f>1000-SUM($E$36:F36)</f>
        <v>500</v>
      </c>
      <c r="G43" s="19">
        <f>1000-SUM($E$36:G36)</f>
        <v>250</v>
      </c>
      <c r="H43" s="18">
        <f>1000-SUM($E$36:H36)</f>
        <v>0</v>
      </c>
      <c r="I43" s="4"/>
    </row>
    <row r="44" spans="2:9" s="1" customFormat="1" ht="15.95" customHeight="1" x14ac:dyDescent="0.25">
      <c r="B44" s="10"/>
      <c r="C44" s="17"/>
      <c r="D44" s="16" t="s">
        <v>2</v>
      </c>
      <c r="E44" s="13">
        <f>1000-SUM($E$37:E37)</f>
        <v>500</v>
      </c>
      <c r="F44" s="12">
        <f>1000-SUM($E$37:F37)</f>
        <v>0</v>
      </c>
      <c r="G44" s="12">
        <f>1000-SUM($E$37:G37)</f>
        <v>0</v>
      </c>
      <c r="H44" s="11">
        <f>1000-SUM($E$37:H37)</f>
        <v>0</v>
      </c>
      <c r="I44" s="4"/>
    </row>
    <row r="45" spans="2:9" s="1" customFormat="1" ht="15.95" customHeight="1" x14ac:dyDescent="0.25">
      <c r="B45" s="10"/>
      <c r="C45" s="15" t="s">
        <v>1</v>
      </c>
      <c r="D45" s="14"/>
      <c r="E45" s="13">
        <f>+E44-E43</f>
        <v>-250</v>
      </c>
      <c r="F45" s="12">
        <f>+F44-F43</f>
        <v>-500</v>
      </c>
      <c r="G45" s="12">
        <f>+G44-G43</f>
        <v>-250</v>
      </c>
      <c r="H45" s="11">
        <f>+H44-H43</f>
        <v>0</v>
      </c>
      <c r="I45" s="4"/>
    </row>
    <row r="46" spans="2:9" s="1" customFormat="1" ht="15.95" customHeight="1" thickBot="1" x14ac:dyDescent="0.3">
      <c r="B46" s="10"/>
      <c r="C46" s="9" t="s">
        <v>0</v>
      </c>
      <c r="D46" s="8"/>
      <c r="E46" s="7">
        <f>ROUND(E45*0.225,0)</f>
        <v>-56</v>
      </c>
      <c r="F46" s="6">
        <f>ROUND(F45*0.225,0)</f>
        <v>-113</v>
      </c>
      <c r="G46" s="6">
        <f>ROUND(G45*0.225,0)</f>
        <v>-56</v>
      </c>
      <c r="H46" s="5">
        <f>ROUND(H45*0.225,0)</f>
        <v>0</v>
      </c>
      <c r="I46" s="4"/>
    </row>
    <row r="47" spans="2:9" s="1" customFormat="1" x14ac:dyDescent="0.25">
      <c r="E47" s="2"/>
      <c r="F47" s="2"/>
      <c r="G47" s="2"/>
      <c r="H47" s="2"/>
      <c r="I47" s="2"/>
    </row>
    <row r="48" spans="2:9" s="1" customFormat="1" x14ac:dyDescent="0.25">
      <c r="E48" s="2"/>
      <c r="F48" s="2"/>
      <c r="G48" s="2"/>
      <c r="H48" s="2"/>
      <c r="I48" s="2"/>
    </row>
    <row r="49" spans="2:9" s="1" customFormat="1" x14ac:dyDescent="0.25">
      <c r="E49" s="2"/>
      <c r="F49" s="2"/>
      <c r="G49" s="2"/>
      <c r="H49" s="2"/>
      <c r="I49" s="2"/>
    </row>
    <row r="50" spans="2:9" s="1" customFormat="1" ht="34.5" customHeight="1" x14ac:dyDescent="0.25">
      <c r="I50" s="2"/>
    </row>
    <row r="51" spans="2:9" s="1" customFormat="1" x14ac:dyDescent="0.25">
      <c r="I51" s="2"/>
    </row>
    <row r="52" spans="2:9" s="1" customFormat="1" ht="15" customHeight="1" x14ac:dyDescent="0.25">
      <c r="I52" s="2"/>
    </row>
    <row r="53" spans="2:9" s="1" customFormat="1" ht="15" customHeight="1" x14ac:dyDescent="0.25">
      <c r="B53" s="3"/>
      <c r="C53" s="3"/>
      <c r="D53" s="3"/>
      <c r="E53" s="3"/>
      <c r="F53" s="3"/>
      <c r="G53" s="3"/>
      <c r="H53" s="3"/>
      <c r="I53" s="2"/>
    </row>
    <row r="54" spans="2:9" s="1" customFormat="1" x14ac:dyDescent="0.25">
      <c r="E54" s="2"/>
      <c r="F54" s="2"/>
      <c r="G54" s="2"/>
      <c r="H54" s="2"/>
      <c r="I54" s="2"/>
    </row>
    <row r="55" spans="2:9" s="1" customFormat="1" x14ac:dyDescent="0.25">
      <c r="E55" s="2"/>
      <c r="F55" s="2"/>
      <c r="G55" s="2"/>
      <c r="H55" s="2"/>
      <c r="I55" s="2"/>
    </row>
    <row r="56" spans="2:9" s="1" customFormat="1" x14ac:dyDescent="0.25">
      <c r="E56" s="2"/>
      <c r="F56" s="2"/>
      <c r="G56" s="2"/>
      <c r="H56" s="2"/>
      <c r="I56" s="2"/>
    </row>
    <row r="57" spans="2:9" s="1" customFormat="1" x14ac:dyDescent="0.25">
      <c r="E57" s="2"/>
      <c r="F57" s="2"/>
      <c r="G57" s="2"/>
      <c r="H57" s="2"/>
      <c r="I57" s="2"/>
    </row>
    <row r="58" spans="2:9" s="1" customFormat="1" x14ac:dyDescent="0.25">
      <c r="E58" s="2"/>
      <c r="F58" s="2"/>
      <c r="G58" s="2"/>
      <c r="H58" s="2"/>
      <c r="I58" s="2"/>
    </row>
    <row r="59" spans="2:9" s="1" customFormat="1" x14ac:dyDescent="0.25">
      <c r="E59" s="2"/>
      <c r="F59" s="2"/>
      <c r="G59" s="2"/>
      <c r="H59" s="2"/>
      <c r="I59" s="2"/>
    </row>
    <row r="60" spans="2:9" s="1" customFormat="1" x14ac:dyDescent="0.25">
      <c r="E60" s="2"/>
      <c r="F60" s="2"/>
      <c r="G60" s="2"/>
      <c r="H60" s="2"/>
      <c r="I60" s="2"/>
    </row>
    <row r="61" spans="2:9" s="1" customFormat="1" x14ac:dyDescent="0.25">
      <c r="E61" s="2"/>
      <c r="F61" s="2"/>
      <c r="G61" s="2"/>
      <c r="H61" s="2"/>
      <c r="I61" s="2"/>
    </row>
    <row r="62" spans="2:9" s="1" customFormat="1" x14ac:dyDescent="0.25">
      <c r="E62" s="2"/>
      <c r="F62" s="2"/>
      <c r="G62" s="2"/>
      <c r="H62" s="2"/>
      <c r="I62" s="2"/>
    </row>
  </sheetData>
  <protectedRanges>
    <protectedRange algorithmName="SHA-512" hashValue="JULV80Q6B+rSJnoHKnd8ru3fL1tWYKQSpvgzfx00QyMVj52cPPE8ITnEYpgjOUBGd2wybgk3eoHWKWYxMUE6Ug==" saltValue="KdOKmXHWCm9hxKgZxE8cgw==" spinCount="100000" sqref="A60:C69" name="Range1"/>
  </protectedRanges>
  <mergeCells count="35">
    <mergeCell ref="C23:D23"/>
    <mergeCell ref="C22:D22"/>
    <mergeCell ref="C10:D10"/>
    <mergeCell ref="C11:D11"/>
    <mergeCell ref="B22:B23"/>
    <mergeCell ref="C45:D45"/>
    <mergeCell ref="C46:D46"/>
    <mergeCell ref="C40:D40"/>
    <mergeCell ref="C21:D21"/>
    <mergeCell ref="C13:C15"/>
    <mergeCell ref="C17:C19"/>
    <mergeCell ref="C36:C37"/>
    <mergeCell ref="C43:C44"/>
    <mergeCell ref="C39:D39"/>
    <mergeCell ref="C38:D38"/>
    <mergeCell ref="B4:I4"/>
    <mergeCell ref="B8:I8"/>
    <mergeCell ref="B25:I27"/>
    <mergeCell ref="C30:D30"/>
    <mergeCell ref="E30:F30"/>
    <mergeCell ref="G30:H30"/>
    <mergeCell ref="B13:B15"/>
    <mergeCell ref="B10:B11"/>
    <mergeCell ref="B17:B19"/>
    <mergeCell ref="I10:I11"/>
    <mergeCell ref="E31:F31"/>
    <mergeCell ref="G31:H31"/>
    <mergeCell ref="B34:D35"/>
    <mergeCell ref="B43:B46"/>
    <mergeCell ref="B36:B40"/>
    <mergeCell ref="B6:H6"/>
    <mergeCell ref="C32:D32"/>
    <mergeCell ref="E32:F32"/>
    <mergeCell ref="G32:H32"/>
    <mergeCell ref="C31:D31"/>
  </mergeCells>
  <printOptions horizontalCentered="1" verticalCentered="1"/>
  <pageMargins left="0" right="0" top="0" bottom="0" header="0" footer="0"/>
  <pageSetup paperSize="9"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DeferredTax</vt:lpstr>
      <vt:lpstr>DeferredTax!Print_Area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Mahmoud Hamouda</dc:creator>
  <cp:lastModifiedBy>Mahmoud Hamouda</cp:lastModifiedBy>
  <cp:lastPrinted>2017-02-06T12:55:34Z</cp:lastPrinted>
  <dcterms:created xsi:type="dcterms:W3CDTF">2017-02-06T12:53:35Z</dcterms:created>
  <dcterms:modified xsi:type="dcterms:W3CDTF">2017-02-06T12:57:13Z</dcterms:modified>
</cp:coreProperties>
</file>